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385" windowHeight="8955" activeTab="2"/>
  </bookViews>
  <sheets>
    <sheet name="ВУЗы" sheetId="4" r:id="rId1"/>
    <sheet name="Эстафета среди ВУЗов" sheetId="6" r:id="rId2"/>
    <sheet name="Сводный протокол среди ВУЗов" sheetId="7" r:id="rId3"/>
  </sheets>
  <calcPr calcId="125725"/>
</workbook>
</file>

<file path=xl/calcChain.xml><?xml version="1.0" encoding="utf-8"?>
<calcChain xmlns="http://schemas.openxmlformats.org/spreadsheetml/2006/main">
  <c r="I46" i="4"/>
  <c r="J46" s="1"/>
  <c r="I38"/>
  <c r="J38" s="1"/>
  <c r="K38" s="1"/>
  <c r="I37" l="1"/>
  <c r="J37" s="1"/>
  <c r="I23"/>
  <c r="J23" s="1"/>
  <c r="K23" s="1"/>
  <c r="K63"/>
  <c r="K60"/>
  <c r="K62"/>
  <c r="K61"/>
  <c r="K56"/>
  <c r="K58"/>
  <c r="K57"/>
  <c r="K52"/>
  <c r="K50"/>
  <c r="K51"/>
  <c r="K53"/>
  <c r="I47"/>
  <c r="J47" s="1"/>
  <c r="I45"/>
  <c r="J45" s="1"/>
  <c r="I42"/>
  <c r="J42" s="1"/>
  <c r="K42" s="1"/>
  <c r="I43"/>
  <c r="J43" s="1"/>
  <c r="K43" s="1"/>
  <c r="I41"/>
  <c r="J41" s="1"/>
  <c r="K41" s="1"/>
  <c r="I36"/>
  <c r="J36" s="1"/>
  <c r="K36" s="1"/>
  <c r="I39"/>
  <c r="J39" s="1"/>
  <c r="K39" s="1"/>
  <c r="I35"/>
  <c r="J35" s="1"/>
  <c r="K35" s="1"/>
  <c r="I33"/>
  <c r="J33" s="1"/>
  <c r="K33" s="1"/>
  <c r="I32"/>
  <c r="J32" s="1"/>
  <c r="I29"/>
  <c r="J29" s="1"/>
  <c r="K29" s="1"/>
  <c r="I27"/>
  <c r="J27" s="1"/>
  <c r="K27" s="1"/>
  <c r="I30"/>
  <c r="J30" s="1"/>
  <c r="K30" s="1"/>
  <c r="I28"/>
  <c r="J28" s="1"/>
  <c r="K28" s="1"/>
  <c r="I26"/>
  <c r="J26" s="1"/>
  <c r="K26" s="1"/>
  <c r="I22"/>
  <c r="J22" s="1"/>
  <c r="I24"/>
  <c r="J24" s="1"/>
  <c r="K24" s="1"/>
  <c r="I20"/>
  <c r="J20" s="1"/>
  <c r="K20" s="1"/>
  <c r="I21"/>
  <c r="J21" s="1"/>
  <c r="K21" s="1"/>
  <c r="I18"/>
  <c r="J18" s="1"/>
  <c r="K18" s="1"/>
  <c r="I17"/>
  <c r="J17" s="1"/>
  <c r="K17" s="1"/>
  <c r="I16"/>
  <c r="J16" s="1"/>
  <c r="K16" s="1"/>
</calcChain>
</file>

<file path=xl/sharedStrings.xml><?xml version="1.0" encoding="utf-8"?>
<sst xmlns="http://schemas.openxmlformats.org/spreadsheetml/2006/main" count="409" uniqueCount="164">
  <si>
    <t>АДМИНИСТРАЦИИ ГОРОДА СМОЛЕНСКА</t>
  </si>
  <si>
    <t>ПЕРВЕНСТВО ГОРОДА СМОЛЕНСКА ПО ГИРЕВОМУ СПОРТУ СРЕДИ ВУЗов</t>
  </si>
  <si>
    <t>06-07 декабря 2017 года</t>
  </si>
  <si>
    <t>ПРОТОКОЛ</t>
  </si>
  <si>
    <t>г. Смоленск</t>
  </si>
  <si>
    <t>Гири 8, 12, 16 и 24 кг</t>
  </si>
  <si>
    <t>Регламент времени 10 мин</t>
  </si>
  <si>
    <t>Участник</t>
  </si>
  <si>
    <t>Год рождения</t>
  </si>
  <si>
    <t>Команда</t>
  </si>
  <si>
    <t>Вес гири</t>
  </si>
  <si>
    <t>Толчок</t>
  </si>
  <si>
    <t>Рывок</t>
  </si>
  <si>
    <t>Сумма</t>
  </si>
  <si>
    <t>Очки</t>
  </si>
  <si>
    <t>Место</t>
  </si>
  <si>
    <t>Выполненный разряд</t>
  </si>
  <si>
    <t>Тренер</t>
  </si>
  <si>
    <t>Мужчины двоеборье</t>
  </si>
  <si>
    <t>Весовая категория до 63 кг</t>
  </si>
  <si>
    <t>Емельянов Михаил</t>
  </si>
  <si>
    <t>бр</t>
  </si>
  <si>
    <t>ВА ВПВО ВС</t>
  </si>
  <si>
    <t>Гула Д.Л., Калякин С.В.</t>
  </si>
  <si>
    <t>Рябич Антон</t>
  </si>
  <si>
    <t>СФМЭИ</t>
  </si>
  <si>
    <t>Пучков А.Ю.</t>
  </si>
  <si>
    <t>Самарчук Никита</t>
  </si>
  <si>
    <t>СмолГУ</t>
  </si>
  <si>
    <t>Весовая категория до 68 кг</t>
  </si>
  <si>
    <t>Козлов Сергей</t>
  </si>
  <si>
    <t>КМС</t>
  </si>
  <si>
    <t>Иванов Евгений</t>
  </si>
  <si>
    <t>МСМК</t>
  </si>
  <si>
    <t>СГАФКСТ</t>
  </si>
  <si>
    <t>Шванев В.Б.</t>
  </si>
  <si>
    <t>Лунин Антон</t>
  </si>
  <si>
    <t>Петров Александр</t>
  </si>
  <si>
    <t>СГСХА</t>
  </si>
  <si>
    <t>Петушков Д.В.</t>
  </si>
  <si>
    <t xml:space="preserve">Бекезин Иван </t>
  </si>
  <si>
    <t>Пучков А.А.</t>
  </si>
  <si>
    <t>Весовая категория до 73 кг</t>
  </si>
  <si>
    <t>Киселёв Евгений</t>
  </si>
  <si>
    <t>Сидоренков Михаил</t>
  </si>
  <si>
    <t>Дятлов Иван</t>
  </si>
  <si>
    <t>СФ СГЮА</t>
  </si>
  <si>
    <t>Прощенков Евгений</t>
  </si>
  <si>
    <t>Сергеев С.В.</t>
  </si>
  <si>
    <t xml:space="preserve">Данилов Артур </t>
  </si>
  <si>
    <t>Сосин О.В.</t>
  </si>
  <si>
    <t>Весовая категория до 78 кг</t>
  </si>
  <si>
    <t>Михаевские Иван</t>
  </si>
  <si>
    <t>Калякин С.В.</t>
  </si>
  <si>
    <t>Морозов Дмитрий</t>
  </si>
  <si>
    <t>Весовая категория до 85 кг</t>
  </si>
  <si>
    <t xml:space="preserve">Амбросенков Виктор </t>
  </si>
  <si>
    <t>Лемутов Валерий</t>
  </si>
  <si>
    <t>Самостоятельно</t>
  </si>
  <si>
    <t>Весовая категория до 95 кг</t>
  </si>
  <si>
    <t>Евтихов Вадим</t>
  </si>
  <si>
    <t>Гула Д.Л.</t>
  </si>
  <si>
    <t>Пасмурцев Артур</t>
  </si>
  <si>
    <t>Весовая категория св. 95 кг</t>
  </si>
  <si>
    <t>Аверкиев Роман</t>
  </si>
  <si>
    <t>МС</t>
  </si>
  <si>
    <t>Гула ДЛ.</t>
  </si>
  <si>
    <t>Женщины рывок</t>
  </si>
  <si>
    <t xml:space="preserve">Весовая категория до 58 кг </t>
  </si>
  <si>
    <t>Рослова Анастасия</t>
  </si>
  <si>
    <t>Бузак Ольга</t>
  </si>
  <si>
    <t>Попова Галина</t>
  </si>
  <si>
    <t>Михалёв А.М.</t>
  </si>
  <si>
    <t xml:space="preserve">Весовая категория до 63 кг </t>
  </si>
  <si>
    <t>Ус Полина</t>
  </si>
  <si>
    <t>Русакова Маргарита</t>
  </si>
  <si>
    <t>Чалая Татьяна</t>
  </si>
  <si>
    <t>Шванев В.Б., Новиков А.С.</t>
  </si>
  <si>
    <t xml:space="preserve">Весовая категория св. 63 кг </t>
  </si>
  <si>
    <t>Васильева Регина</t>
  </si>
  <si>
    <t>Васькина Алина</t>
  </si>
  <si>
    <t>Никулина Ирина</t>
  </si>
  <si>
    <t>Старшие судьи:</t>
  </si>
  <si>
    <t>Чалая М.И. 1 кат</t>
  </si>
  <si>
    <t>Ходунова И.Г. 2 кат</t>
  </si>
  <si>
    <t>Романов О.В. 2 кат.</t>
  </si>
  <si>
    <t>Главный судья:</t>
  </si>
  <si>
    <t>Калякин С.В. 1 кат</t>
  </si>
  <si>
    <t>Главный секретарь:</t>
  </si>
  <si>
    <t xml:space="preserve">      Сергеев С.В. ВК</t>
  </si>
  <si>
    <t>КОМИТЕТ ПО ФИЗИЧЕСКОЙ КУЛЬТУРЕ И СПОРТУ</t>
  </si>
  <si>
    <t>Командная эстафета</t>
  </si>
  <si>
    <t xml:space="preserve">Занятое </t>
  </si>
  <si>
    <t>№</t>
  </si>
  <si>
    <t>весовая</t>
  </si>
  <si>
    <t>Фамилия, имя</t>
  </si>
  <si>
    <t>год</t>
  </si>
  <si>
    <t>собственный</t>
  </si>
  <si>
    <t>разряд</t>
  </si>
  <si>
    <t>результат</t>
  </si>
  <si>
    <t>место</t>
  </si>
  <si>
    <t>категория</t>
  </si>
  <si>
    <t>рождения</t>
  </si>
  <si>
    <t>вес</t>
  </si>
  <si>
    <t>КОЛИЧЕСТВО  ПОДЪЕМОВ</t>
  </si>
  <si>
    <t xml:space="preserve">Команда </t>
  </si>
  <si>
    <t>Главный судья: Калякин С.В.1 кат</t>
  </si>
  <si>
    <t>Главный секретарь: Сергеев С.В. ВК</t>
  </si>
  <si>
    <t>СВОДНЫЙ ПРОТОКОЛ</t>
  </si>
  <si>
    <t>Командное первенство</t>
  </si>
  <si>
    <t>Мужчины</t>
  </si>
  <si>
    <t>Женщины</t>
  </si>
  <si>
    <t>Эстафета</t>
  </si>
  <si>
    <t>до 63 кг</t>
  </si>
  <si>
    <t>до 68 кг</t>
  </si>
  <si>
    <t>до 73 кг</t>
  </si>
  <si>
    <t>до 78 кг</t>
  </si>
  <si>
    <t>до 85 кг</t>
  </si>
  <si>
    <t>до 95 кг</t>
  </si>
  <si>
    <t>св. 95 кг</t>
  </si>
  <si>
    <t>до 58 кг</t>
  </si>
  <si>
    <t>св. 63 кг.</t>
  </si>
  <si>
    <t>ВА ВПВО ВС РФ</t>
  </si>
  <si>
    <t>СГМУ</t>
  </si>
  <si>
    <t xml:space="preserve">                   Главный судья: Калякин С.В.1 кат</t>
  </si>
  <si>
    <t>Егорова Олеся</t>
  </si>
  <si>
    <t>Шванев В.Б. МК</t>
  </si>
  <si>
    <t>Филимонов В.А. 2 кат</t>
  </si>
  <si>
    <t>06 - 07 декабря 2017 года</t>
  </si>
  <si>
    <t>Пешко Анжелика</t>
  </si>
  <si>
    <t>I</t>
  </si>
  <si>
    <t>II</t>
  </si>
  <si>
    <t>III</t>
  </si>
  <si>
    <t>-</t>
  </si>
  <si>
    <t>1</t>
  </si>
  <si>
    <t>3</t>
  </si>
  <si>
    <t>73</t>
  </si>
  <si>
    <t>78</t>
  </si>
  <si>
    <t>85</t>
  </si>
  <si>
    <t>95</t>
  </si>
  <si>
    <t>св 95</t>
  </si>
  <si>
    <t>Михаевский Иван</t>
  </si>
  <si>
    <t>Амбросенков Виктор</t>
  </si>
  <si>
    <t>63</t>
  </si>
  <si>
    <t>Новотилов Виктор</t>
  </si>
  <si>
    <t>Парфёнов Владимир</t>
  </si>
  <si>
    <t>Рыбаков Илья</t>
  </si>
  <si>
    <t>Михралиев Малик</t>
  </si>
  <si>
    <t>68</t>
  </si>
  <si>
    <t>6+4</t>
  </si>
  <si>
    <t>Новожилов Виктор</t>
  </si>
  <si>
    <t>Тимошенков Олег</t>
  </si>
  <si>
    <t>Космачёв Станислав</t>
  </si>
  <si>
    <t>Космачев Станислав</t>
  </si>
  <si>
    <t xml:space="preserve">год </t>
  </si>
  <si>
    <t>Макаров Д.А. с/с</t>
  </si>
  <si>
    <t>2</t>
  </si>
  <si>
    <t>Собственный вес (кг.)</t>
  </si>
  <si>
    <t>Спорт. разряд</t>
  </si>
  <si>
    <t xml:space="preserve"> Сергеев С.В., Калякин С.В.</t>
  </si>
  <si>
    <t xml:space="preserve">     Дрейке И.В. 1 кат</t>
  </si>
  <si>
    <t xml:space="preserve">     Сыравнёв И.А. 1 кат</t>
  </si>
  <si>
    <t xml:space="preserve">     Шураев И.С. с/с</t>
  </si>
  <si>
    <t>ч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</si>
</sst>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9">
    <font>
      <sz val="11"/>
      <color theme="1"/>
      <name val="Calibri"/>
      <charset val="204"/>
      <scheme val="minor"/>
    </font>
    <font>
      <b/>
      <sz val="12"/>
      <color theme="1"/>
      <name val="Times New Roman"/>
      <charset val="204"/>
    </font>
    <font>
      <b/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b/>
      <sz val="11"/>
      <color theme="1"/>
      <name val="Times New Roman"/>
      <charset val="204"/>
    </font>
    <font>
      <sz val="14"/>
      <color theme="1"/>
      <name val="Times New Roman"/>
      <charset val="204"/>
    </font>
    <font>
      <sz val="14"/>
      <color theme="1"/>
      <name val="Calibri"/>
      <charset val="204"/>
      <scheme val="minor"/>
    </font>
    <font>
      <sz val="14"/>
      <name val="Times New Roman"/>
      <charset val="204"/>
    </font>
    <font>
      <b/>
      <sz val="14"/>
      <color theme="1"/>
      <name val="Times New Roman"/>
      <charset val="204"/>
    </font>
    <font>
      <b/>
      <sz val="14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sz val="12"/>
      <name val="Times New Roman"/>
      <charset val="204"/>
    </font>
    <font>
      <b/>
      <i/>
      <sz val="14"/>
      <color indexed="8"/>
      <name val="Times New Roman"/>
      <charset val="204"/>
    </font>
    <font>
      <b/>
      <sz val="14"/>
      <color theme="1"/>
      <name val="Calibri"/>
      <charset val="204"/>
      <scheme val="minor"/>
    </font>
    <font>
      <sz val="16"/>
      <color theme="1"/>
      <name val="Times New Roman"/>
      <charset val="204"/>
    </font>
    <font>
      <sz val="11"/>
      <color theme="1"/>
      <name val="Times New Roman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indexed="8"/>
      </bottom>
      <diagonal/>
    </border>
  </borders>
  <cellStyleXfs count="3">
    <xf numFmtId="0" fontId="0" fillId="0" borderId="0"/>
    <xf numFmtId="0" fontId="17" fillId="0" borderId="0"/>
    <xf numFmtId="0" fontId="27" fillId="0" borderId="0"/>
  </cellStyleXfs>
  <cellXfs count="33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165" fontId="0" fillId="0" borderId="0" xfId="0" applyNumberFormat="1"/>
    <xf numFmtId="0" fontId="8" fillId="0" borderId="0" xfId="0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7" fillId="0" borderId="13" xfId="1" applyNumberFormat="1" applyFont="1" applyBorder="1" applyAlignment="1">
      <alignment horizontal="center" vertical="center"/>
    </xf>
    <xf numFmtId="165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165" fontId="7" fillId="0" borderId="14" xfId="1" applyNumberFormat="1" applyFont="1" applyBorder="1" applyAlignment="1">
      <alignment horizontal="center" vertical="center"/>
    </xf>
    <xf numFmtId="49" fontId="11" fillId="0" borderId="15" xfId="1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165" fontId="7" fillId="2" borderId="15" xfId="1" applyNumberFormat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5" fontId="12" fillId="2" borderId="15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center" vertical="center"/>
    </xf>
    <xf numFmtId="165" fontId="7" fillId="0" borderId="15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7" fillId="0" borderId="16" xfId="1" applyNumberFormat="1" applyFont="1" applyBorder="1" applyAlignment="1">
      <alignment horizontal="center" vertical="center"/>
    </xf>
    <xf numFmtId="165" fontId="7" fillId="0" borderId="16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165" fontId="5" fillId="0" borderId="0" xfId="0" applyNumberFormat="1" applyFont="1"/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7" fillId="0" borderId="18" xfId="1" applyFont="1" applyFill="1" applyBorder="1" applyAlignment="1">
      <alignment horizontal="center" vertical="center"/>
    </xf>
    <xf numFmtId="165" fontId="7" fillId="0" borderId="18" xfId="1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5" fontId="5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8" xfId="1" applyFont="1" applyFill="1" applyBorder="1" applyAlignment="1">
      <alignment horizontal="center" vertical="center"/>
    </xf>
    <xf numFmtId="165" fontId="7" fillId="2" borderId="18" xfId="1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165" fontId="7" fillId="0" borderId="19" xfId="1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  <xf numFmtId="165" fontId="7" fillId="2" borderId="19" xfId="1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4" fontId="5" fillId="0" borderId="0" xfId="0" applyNumberFormat="1" applyFont="1"/>
    <xf numFmtId="1" fontId="5" fillId="0" borderId="0" xfId="0" applyNumberFormat="1" applyFont="1"/>
    <xf numFmtId="49" fontId="5" fillId="0" borderId="0" xfId="0" applyNumberFormat="1" applyFont="1"/>
    <xf numFmtId="0" fontId="7" fillId="0" borderId="18" xfId="0" applyNumberFormat="1" applyFont="1" applyFill="1" applyBorder="1" applyAlignment="1" applyProtection="1">
      <alignment horizontal="center" vertical="center"/>
    </xf>
    <xf numFmtId="164" fontId="7" fillId="0" borderId="18" xfId="0" applyNumberFormat="1" applyFont="1" applyFill="1" applyBorder="1" applyAlignment="1" applyProtection="1">
      <alignment horizontal="center" vertical="center"/>
    </xf>
    <xf numFmtId="1" fontId="7" fillId="0" borderId="18" xfId="0" applyNumberFormat="1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</xf>
    <xf numFmtId="1" fontId="7" fillId="0" borderId="15" xfId="0" applyNumberFormat="1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164" fontId="7" fillId="0" borderId="19" xfId="0" applyNumberFormat="1" applyFont="1" applyFill="1" applyBorder="1" applyAlignment="1" applyProtection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2" borderId="18" xfId="0" applyNumberFormat="1" applyFont="1" applyFill="1" applyBorder="1" applyAlignment="1" applyProtection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7" fillId="2" borderId="19" xfId="0" applyNumberFormat="1" applyFont="1" applyFill="1" applyBorder="1" applyAlignment="1" applyProtection="1">
      <alignment horizontal="center" vertical="center"/>
    </xf>
    <xf numFmtId="0" fontId="7" fillId="2" borderId="15" xfId="0" applyNumberFormat="1" applyFont="1" applyFill="1" applyBorder="1" applyAlignment="1" applyProtection="1">
      <alignment horizontal="center" vertical="center"/>
    </xf>
    <xf numFmtId="0" fontId="9" fillId="2" borderId="15" xfId="0" applyNumberFormat="1" applyFont="1" applyFill="1" applyBorder="1" applyAlignment="1" applyProtection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1" fontId="7" fillId="2" borderId="15" xfId="0" applyNumberFormat="1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vertical="center"/>
    </xf>
    <xf numFmtId="0" fontId="8" fillId="0" borderId="0" xfId="0" applyFont="1" applyFill="1"/>
    <xf numFmtId="0" fontId="5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165" fontId="12" fillId="2" borderId="19" xfId="1" applyNumberFormat="1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 applyProtection="1">
      <alignment horizontal="center" vertical="center"/>
    </xf>
    <xf numFmtId="164" fontId="7" fillId="2" borderId="19" xfId="0" applyNumberFormat="1" applyFont="1" applyFill="1" applyBorder="1" applyAlignment="1" applyProtection="1">
      <alignment horizontal="center" vertical="center"/>
    </xf>
    <xf numFmtId="1" fontId="7" fillId="2" borderId="19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vertical="center"/>
    </xf>
    <xf numFmtId="164" fontId="7" fillId="0" borderId="13" xfId="0" applyNumberFormat="1" applyFont="1" applyFill="1" applyBorder="1" applyAlignment="1" applyProtection="1">
      <alignment horizontal="center" vertical="center"/>
    </xf>
    <xf numFmtId="164" fontId="7" fillId="2" borderId="15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165" fontId="7" fillId="2" borderId="0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65" fontId="15" fillId="0" borderId="0" xfId="0" applyNumberFormat="1" applyFont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vertical="center"/>
    </xf>
    <xf numFmtId="164" fontId="15" fillId="0" borderId="0" xfId="0" applyNumberFormat="1" applyFont="1"/>
    <xf numFmtId="164" fontId="15" fillId="0" borderId="0" xfId="0" applyNumberFormat="1" applyFont="1" applyAlignment="1">
      <alignment horizontal="left"/>
    </xf>
    <xf numFmtId="1" fontId="15" fillId="0" borderId="0" xfId="0" applyNumberFormat="1" applyFont="1" applyAlignment="1">
      <alignment horizontal="left"/>
    </xf>
    <xf numFmtId="49" fontId="15" fillId="0" borderId="0" xfId="0" applyNumberFormat="1" applyFont="1"/>
    <xf numFmtId="164" fontId="7" fillId="0" borderId="20" xfId="0" applyNumberFormat="1" applyFont="1" applyFill="1" applyBorder="1" applyAlignment="1" applyProtection="1">
      <alignment horizontal="center" vertical="center"/>
    </xf>
    <xf numFmtId="1" fontId="7" fillId="0" borderId="20" xfId="0" applyNumberFormat="1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6" xfId="0" applyFont="1" applyBorder="1" applyAlignment="1">
      <alignment horizontal="center"/>
    </xf>
    <xf numFmtId="0" fontId="18" fillId="0" borderId="15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center" vertical="center"/>
    </xf>
    <xf numFmtId="0" fontId="23" fillId="2" borderId="15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2" borderId="18" xfId="0" applyNumberFormat="1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left" vertical="center"/>
    </xf>
    <xf numFmtId="0" fontId="23" fillId="2" borderId="13" xfId="0" applyNumberFormat="1" applyFont="1" applyFill="1" applyBorder="1" applyAlignment="1" applyProtection="1">
      <alignment horizontal="center" vertical="center"/>
    </xf>
    <xf numFmtId="0" fontId="23" fillId="0" borderId="18" xfId="0" applyNumberFormat="1" applyFont="1" applyFill="1" applyBorder="1" applyAlignment="1" applyProtection="1">
      <alignment horizontal="center" vertical="center"/>
    </xf>
    <xf numFmtId="0" fontId="23" fillId="0" borderId="15" xfId="0" applyNumberFormat="1" applyFont="1" applyFill="1" applyBorder="1" applyAlignment="1" applyProtection="1">
      <alignment horizontal="center" vertical="center"/>
    </xf>
    <xf numFmtId="0" fontId="23" fillId="0" borderId="19" xfId="0" applyNumberFormat="1" applyFont="1" applyFill="1" applyBorder="1" applyAlignment="1" applyProtection="1">
      <alignment horizontal="center" vertical="center"/>
    </xf>
    <xf numFmtId="164" fontId="7" fillId="0" borderId="30" xfId="0" applyNumberFormat="1" applyFont="1" applyFill="1" applyBorder="1" applyAlignment="1" applyProtection="1">
      <alignment horizontal="center" vertical="center"/>
    </xf>
    <xf numFmtId="164" fontId="7" fillId="0" borderId="11" xfId="0" applyNumberFormat="1" applyFont="1" applyFill="1" applyBorder="1" applyAlignment="1" applyProtection="1">
      <alignment horizontal="center" vertical="center"/>
    </xf>
    <xf numFmtId="164" fontId="7" fillId="0" borderId="31" xfId="0" applyNumberFormat="1" applyFont="1" applyFill="1" applyBorder="1" applyAlignment="1" applyProtection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165" fontId="5" fillId="0" borderId="18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3" fillId="2" borderId="12" xfId="0" applyNumberFormat="1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 applyProtection="1">
      <alignment horizontal="center" vertical="center"/>
    </xf>
    <xf numFmtId="49" fontId="18" fillId="2" borderId="18" xfId="0" applyNumberFormat="1" applyFont="1" applyFill="1" applyBorder="1" applyAlignment="1">
      <alignment horizontal="center" vertical="center"/>
    </xf>
    <xf numFmtId="49" fontId="18" fillId="2" borderId="19" xfId="0" applyNumberFormat="1" applyFont="1" applyFill="1" applyBorder="1" applyAlignment="1">
      <alignment horizontal="center" vertical="center"/>
    </xf>
    <xf numFmtId="0" fontId="18" fillId="2" borderId="15" xfId="0" applyNumberFormat="1" applyFont="1" applyFill="1" applyBorder="1" applyAlignment="1" applyProtection="1">
      <alignment horizontal="center" vertical="center"/>
    </xf>
    <xf numFmtId="0" fontId="23" fillId="2" borderId="19" xfId="0" applyNumberFormat="1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25" fillId="0" borderId="15" xfId="1" applyNumberFormat="1" applyFont="1" applyBorder="1" applyAlignment="1">
      <alignment horizontal="center" vertical="center"/>
    </xf>
    <xf numFmtId="0" fontId="18" fillId="2" borderId="15" xfId="0" applyFont="1" applyFill="1" applyBorder="1" applyAlignment="1">
      <alignment horizontal="left" vertical="center"/>
    </xf>
    <xf numFmtId="0" fontId="26" fillId="0" borderId="4" xfId="0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 applyProtection="1">
      <alignment horizontal="center" vertical="center"/>
    </xf>
    <xf numFmtId="0" fontId="7" fillId="0" borderId="15" xfId="1" applyFont="1" applyBorder="1" applyAlignment="1">
      <alignment horizontal="center" vertical="center"/>
    </xf>
    <xf numFmtId="165" fontId="12" fillId="2" borderId="18" xfId="1" applyNumberFormat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49" fontId="9" fillId="0" borderId="38" xfId="1" applyNumberFormat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49" fontId="9" fillId="0" borderId="18" xfId="1" applyNumberFormat="1" applyFont="1" applyBorder="1" applyAlignment="1">
      <alignment horizontal="center" vertical="center"/>
    </xf>
    <xf numFmtId="0" fontId="23" fillId="0" borderId="18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8" fillId="2" borderId="19" xfId="0" applyNumberFormat="1" applyFont="1" applyFill="1" applyBorder="1" applyAlignment="1" applyProtection="1">
      <alignment horizontal="center" vertical="center"/>
    </xf>
    <xf numFmtId="0" fontId="18" fillId="2" borderId="23" xfId="0" applyFont="1" applyFill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65" fontId="7" fillId="2" borderId="15" xfId="1" applyNumberFormat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5" fontId="12" fillId="2" borderId="15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165" fontId="7" fillId="0" borderId="15" xfId="1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49" fontId="25" fillId="0" borderId="15" xfId="1" applyNumberFormat="1" applyFont="1" applyBorder="1" applyAlignment="1">
      <alignment horizontal="center" vertical="center"/>
    </xf>
    <xf numFmtId="0" fontId="18" fillId="2" borderId="15" xfId="0" applyFont="1" applyFill="1" applyBorder="1" applyAlignment="1">
      <alignment horizontal="left" vertical="center"/>
    </xf>
    <xf numFmtId="0" fontId="7" fillId="0" borderId="15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165" fontId="9" fillId="0" borderId="18" xfId="0" applyNumberFormat="1" applyFont="1" applyFill="1" applyBorder="1" applyAlignment="1" applyProtection="1">
      <alignment horizontal="center" vertical="center" textRotation="90" wrapText="1"/>
    </xf>
    <xf numFmtId="165" fontId="8" fillId="0" borderId="15" xfId="0" applyNumberFormat="1" applyFont="1" applyFill="1" applyBorder="1" applyAlignment="1">
      <alignment horizontal="center" vertical="center" textRotation="90" wrapText="1"/>
    </xf>
    <xf numFmtId="165" fontId="8" fillId="0" borderId="19" xfId="0" applyNumberFormat="1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textRotation="90"/>
    </xf>
    <xf numFmtId="164" fontId="9" fillId="0" borderId="18" xfId="0" applyNumberFormat="1" applyFont="1" applyFill="1" applyBorder="1" applyAlignment="1">
      <alignment horizontal="center" vertical="center" textRotation="90" wrapText="1"/>
    </xf>
    <xf numFmtId="164" fontId="8" fillId="0" borderId="15" xfId="0" applyNumberFormat="1" applyFont="1" applyFill="1" applyBorder="1" applyAlignment="1">
      <alignment horizontal="center" vertical="center" textRotation="90" wrapText="1"/>
    </xf>
    <xf numFmtId="164" fontId="8" fillId="0" borderId="19" xfId="0" applyNumberFormat="1" applyFont="1" applyFill="1" applyBorder="1" applyAlignment="1">
      <alignment horizontal="center" vertical="center" textRotation="90" wrapText="1"/>
    </xf>
    <xf numFmtId="1" fontId="9" fillId="0" borderId="18" xfId="0" applyNumberFormat="1" applyFont="1" applyFill="1" applyBorder="1" applyAlignment="1">
      <alignment horizontal="center" vertical="center" textRotation="90" wrapText="1"/>
    </xf>
    <xf numFmtId="1" fontId="8" fillId="0" borderId="15" xfId="0" applyNumberFormat="1" applyFont="1" applyFill="1" applyBorder="1" applyAlignment="1">
      <alignment horizontal="center" vertical="center" textRotation="90" wrapText="1"/>
    </xf>
    <xf numFmtId="1" fontId="8" fillId="0" borderId="19" xfId="0" applyNumberFormat="1" applyFont="1" applyFill="1" applyBorder="1" applyAlignment="1">
      <alignment horizontal="center" vertical="center" textRotation="90" wrapText="1"/>
    </xf>
    <xf numFmtId="49" fontId="9" fillId="0" borderId="18" xfId="0" applyNumberFormat="1" applyFont="1" applyFill="1" applyBorder="1" applyAlignment="1">
      <alignment horizontal="center" vertical="center" textRotation="90" wrapText="1"/>
    </xf>
    <xf numFmtId="49" fontId="8" fillId="0" borderId="15" xfId="0" applyNumberFormat="1" applyFont="1" applyFill="1" applyBorder="1" applyAlignment="1">
      <alignment horizontal="center" vertical="center" textRotation="90" wrapText="1"/>
    </xf>
    <xf numFmtId="49" fontId="8" fillId="0" borderId="19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2" fillId="0" borderId="19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9" fillId="0" borderId="38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18" xfId="0" applyFont="1" applyFill="1" applyBorder="1" applyAlignment="1">
      <alignment horizontal="center" vertical="center" textRotation="90"/>
    </xf>
    <xf numFmtId="0" fontId="28" fillId="0" borderId="40" xfId="2" applyFont="1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28" fillId="0" borderId="44" xfId="2" applyFont="1" applyBorder="1" applyAlignment="1">
      <alignment horizontal="center" vertical="center"/>
    </xf>
    <xf numFmtId="0" fontId="28" fillId="0" borderId="45" xfId="2" applyFont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4" fillId="0" borderId="0" xfId="0" applyFont="1"/>
  </cellXfs>
  <cellStyles count="3">
    <cellStyle name="Обычный" xfId="0" builtinId="0"/>
    <cellStyle name="Обычный 12" xfId="2"/>
    <cellStyle name="Обычный_дв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opLeftCell="A44" zoomScale="85" zoomScaleNormal="85" workbookViewId="0">
      <selection activeCell="E18" sqref="E18"/>
    </sheetView>
  </sheetViews>
  <sheetFormatPr defaultColWidth="9.140625" defaultRowHeight="18.75"/>
  <cols>
    <col min="1" max="1" width="30.140625" style="41" customWidth="1"/>
    <col min="2" max="2" width="8.7109375" style="42" customWidth="1"/>
    <col min="3" max="3" width="9.7109375" style="43" customWidth="1"/>
    <col min="4" max="4" width="8.7109375" style="9" customWidth="1"/>
    <col min="5" max="5" width="28.42578125" style="42" customWidth="1"/>
    <col min="6" max="8" width="8.7109375" style="42" customWidth="1"/>
    <col min="9" max="10" width="8.7109375" style="71" customWidth="1"/>
    <col min="11" max="11" width="9.140625" style="72" customWidth="1"/>
    <col min="12" max="12" width="8.7109375" style="42" customWidth="1"/>
    <col min="13" max="13" width="8.7109375" style="73" customWidth="1"/>
    <col min="14" max="14" width="32.42578125" style="10" customWidth="1"/>
    <col min="15" max="16384" width="9.140625" style="42"/>
  </cols>
  <sheetData>
    <row r="1" spans="1:15">
      <c r="A1" s="288" t="s">
        <v>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5" ht="21" customHeight="1">
      <c r="A2" s="288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15" ht="21" customHeight="1">
      <c r="A3" s="288" t="s">
        <v>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</row>
    <row r="5" spans="1:15" ht="20.25" customHeight="1">
      <c r="A5" s="290" t="s">
        <v>2</v>
      </c>
      <c r="B5" s="290"/>
      <c r="C5" s="290" t="s">
        <v>3</v>
      </c>
      <c r="D5" s="290"/>
      <c r="E5" s="290"/>
      <c r="F5" s="290"/>
      <c r="G5" s="290"/>
      <c r="H5" s="290"/>
      <c r="I5" s="290"/>
      <c r="J5" s="290"/>
      <c r="K5" s="290"/>
      <c r="L5" s="290"/>
      <c r="M5" s="70"/>
      <c r="N5" s="291" t="s">
        <v>4</v>
      </c>
      <c r="O5" s="291"/>
    </row>
    <row r="7" spans="1:15" s="105" customFormat="1" ht="45" customHeight="1" thickBot="1">
      <c r="A7" s="41"/>
      <c r="B7" s="42"/>
      <c r="C7" s="283" t="s">
        <v>5</v>
      </c>
      <c r="D7" s="283"/>
      <c r="E7" s="283"/>
      <c r="F7" s="45"/>
      <c r="G7" s="45"/>
      <c r="H7" s="283" t="s">
        <v>6</v>
      </c>
      <c r="I7" s="283"/>
      <c r="J7" s="283"/>
      <c r="K7" s="283"/>
      <c r="L7" s="283"/>
      <c r="M7" s="45"/>
      <c r="N7" s="44"/>
      <c r="O7" s="42"/>
    </row>
    <row r="8" spans="1:15" s="105" customFormat="1" ht="15" customHeight="1" thickBot="1">
      <c r="A8" s="246" t="s">
        <v>7</v>
      </c>
      <c r="B8" s="249" t="s">
        <v>8</v>
      </c>
      <c r="C8" s="252" t="s">
        <v>157</v>
      </c>
      <c r="D8" s="319" t="s">
        <v>158</v>
      </c>
      <c r="E8" s="258" t="s">
        <v>9</v>
      </c>
      <c r="F8" s="261" t="s">
        <v>10</v>
      </c>
      <c r="G8" s="255" t="s">
        <v>11</v>
      </c>
      <c r="H8" s="326" t="s">
        <v>12</v>
      </c>
      <c r="I8" s="326"/>
      <c r="J8" s="262" t="s">
        <v>13</v>
      </c>
      <c r="K8" s="265" t="s">
        <v>14</v>
      </c>
      <c r="L8" s="249" t="s">
        <v>15</v>
      </c>
      <c r="M8" s="268" t="s">
        <v>16</v>
      </c>
      <c r="N8" s="285" t="s">
        <v>17</v>
      </c>
    </row>
    <row r="9" spans="1:15" s="105" customFormat="1" ht="84.75" customHeight="1" thickBot="1">
      <c r="A9" s="247"/>
      <c r="B9" s="250"/>
      <c r="C9" s="253"/>
      <c r="D9" s="256"/>
      <c r="E9" s="259"/>
      <c r="F9" s="256"/>
      <c r="G9" s="256"/>
      <c r="H9" s="325" t="s">
        <v>13</v>
      </c>
      <c r="I9" s="325" t="s">
        <v>14</v>
      </c>
      <c r="J9" s="263"/>
      <c r="K9" s="266"/>
      <c r="L9" s="250"/>
      <c r="M9" s="269"/>
      <c r="N9" s="286"/>
    </row>
    <row r="10" spans="1:15" s="105" customFormat="1" ht="15" hidden="1" customHeight="1" thickBot="1">
      <c r="A10" s="247"/>
      <c r="B10" s="250"/>
      <c r="C10" s="253"/>
      <c r="D10" s="256"/>
      <c r="E10" s="259"/>
      <c r="F10" s="256"/>
      <c r="G10" s="256"/>
      <c r="H10" s="320"/>
      <c r="I10" s="322"/>
      <c r="J10" s="263"/>
      <c r="K10" s="266"/>
      <c r="L10" s="250"/>
      <c r="M10" s="269"/>
      <c r="N10" s="286"/>
    </row>
    <row r="11" spans="1:15" s="105" customFormat="1" ht="15" hidden="1" customHeight="1" thickBot="1">
      <c r="A11" s="247"/>
      <c r="B11" s="250"/>
      <c r="C11" s="253"/>
      <c r="D11" s="256"/>
      <c r="E11" s="259"/>
      <c r="F11" s="256"/>
      <c r="G11" s="256"/>
      <c r="H11" s="321"/>
      <c r="I11" s="322"/>
      <c r="J11" s="263"/>
      <c r="K11" s="266"/>
      <c r="L11" s="250"/>
      <c r="M11" s="269"/>
      <c r="N11" s="286"/>
    </row>
    <row r="12" spans="1:15" s="105" customFormat="1" ht="15.75" hidden="1" customHeight="1" thickBot="1">
      <c r="A12" s="247"/>
      <c r="B12" s="250"/>
      <c r="C12" s="253"/>
      <c r="D12" s="256"/>
      <c r="E12" s="259"/>
      <c r="F12" s="256"/>
      <c r="G12" s="256"/>
      <c r="H12" s="321"/>
      <c r="I12" s="322"/>
      <c r="J12" s="263"/>
      <c r="K12" s="266"/>
      <c r="L12" s="250"/>
      <c r="M12" s="269"/>
      <c r="N12" s="286"/>
    </row>
    <row r="13" spans="1:15" s="105" customFormat="1" ht="24.75" hidden="1" customHeight="1" thickBot="1">
      <c r="A13" s="248"/>
      <c r="B13" s="251"/>
      <c r="C13" s="254"/>
      <c r="D13" s="257"/>
      <c r="E13" s="260"/>
      <c r="F13" s="257"/>
      <c r="G13" s="257"/>
      <c r="H13" s="323"/>
      <c r="I13" s="324"/>
      <c r="J13" s="264"/>
      <c r="K13" s="267"/>
      <c r="L13" s="251"/>
      <c r="M13" s="270"/>
      <c r="N13" s="287"/>
    </row>
    <row r="14" spans="1:15" s="106" customFormat="1" ht="28.5" customHeight="1">
      <c r="A14" s="284" t="s">
        <v>18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105"/>
    </row>
    <row r="15" spans="1:15" s="106" customFormat="1" ht="19.5" thickBot="1">
      <c r="A15" s="281" t="s">
        <v>19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</row>
    <row r="16" spans="1:15" s="106" customFormat="1">
      <c r="A16" s="107" t="s">
        <v>20</v>
      </c>
      <c r="B16" s="46">
        <v>1996</v>
      </c>
      <c r="C16" s="47">
        <v>60.2</v>
      </c>
      <c r="D16" s="48" t="s">
        <v>21</v>
      </c>
      <c r="E16" s="48" t="s">
        <v>22</v>
      </c>
      <c r="F16" s="46">
        <v>24</v>
      </c>
      <c r="G16" s="74">
        <v>70</v>
      </c>
      <c r="H16" s="74">
        <v>122</v>
      </c>
      <c r="I16" s="75">
        <f>H16/2</f>
        <v>61</v>
      </c>
      <c r="J16" s="75">
        <f>G16+I16</f>
        <v>131</v>
      </c>
      <c r="K16" s="76">
        <f>J16</f>
        <v>131</v>
      </c>
      <c r="L16" s="157" t="s">
        <v>130</v>
      </c>
      <c r="M16" s="164" t="s">
        <v>134</v>
      </c>
      <c r="N16" s="77" t="s">
        <v>23</v>
      </c>
    </row>
    <row r="17" spans="1:14" s="106" customFormat="1">
      <c r="A17" s="108" t="s">
        <v>24</v>
      </c>
      <c r="B17" s="36">
        <v>1996</v>
      </c>
      <c r="C17" s="37">
        <v>57.7</v>
      </c>
      <c r="D17" s="49" t="s">
        <v>21</v>
      </c>
      <c r="E17" s="49" t="s">
        <v>25</v>
      </c>
      <c r="F17" s="36">
        <v>24</v>
      </c>
      <c r="G17" s="78">
        <v>30</v>
      </c>
      <c r="H17" s="78">
        <v>60</v>
      </c>
      <c r="I17" s="79">
        <f t="shared" ref="I17:I18" si="0">H17/2</f>
        <v>30</v>
      </c>
      <c r="J17" s="79">
        <f>G17+I17</f>
        <v>60</v>
      </c>
      <c r="K17" s="80">
        <f t="shared" ref="K17:K18" si="1">J17</f>
        <v>60</v>
      </c>
      <c r="L17" s="158" t="s">
        <v>131</v>
      </c>
      <c r="M17" s="165" t="s">
        <v>135</v>
      </c>
      <c r="N17" s="81" t="s">
        <v>26</v>
      </c>
    </row>
    <row r="18" spans="1:14" s="106" customFormat="1" ht="19.5" thickBot="1">
      <c r="A18" s="109" t="s">
        <v>27</v>
      </c>
      <c r="B18" s="61">
        <v>1998</v>
      </c>
      <c r="C18" s="62">
        <v>61.9</v>
      </c>
      <c r="D18" s="52" t="s">
        <v>21</v>
      </c>
      <c r="E18" s="52" t="s">
        <v>28</v>
      </c>
      <c r="F18" s="61">
        <v>24</v>
      </c>
      <c r="G18" s="89">
        <v>15</v>
      </c>
      <c r="H18" s="89">
        <v>20</v>
      </c>
      <c r="I18" s="83">
        <f t="shared" si="0"/>
        <v>10</v>
      </c>
      <c r="J18" s="83">
        <f>G18+I18</f>
        <v>25</v>
      </c>
      <c r="K18" s="84">
        <f t="shared" si="1"/>
        <v>25</v>
      </c>
      <c r="L18" s="159" t="s">
        <v>132</v>
      </c>
      <c r="M18" s="163" t="s">
        <v>133</v>
      </c>
      <c r="N18" s="220" t="s">
        <v>41</v>
      </c>
    </row>
    <row r="19" spans="1:14" s="106" customFormat="1" ht="19.5" thickBot="1">
      <c r="A19" s="281" t="s">
        <v>29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</row>
    <row r="20" spans="1:14" s="106" customFormat="1">
      <c r="A20" s="166" t="s">
        <v>32</v>
      </c>
      <c r="B20" s="69">
        <v>1997</v>
      </c>
      <c r="C20" s="168">
        <v>68</v>
      </c>
      <c r="D20" s="69" t="s">
        <v>33</v>
      </c>
      <c r="E20" s="48" t="s">
        <v>34</v>
      </c>
      <c r="F20" s="55">
        <v>24</v>
      </c>
      <c r="G20" s="69">
        <v>165</v>
      </c>
      <c r="H20" s="69">
        <v>200</v>
      </c>
      <c r="I20" s="75">
        <f>H20/2</f>
        <v>100</v>
      </c>
      <c r="J20" s="160">
        <f>G20+I20</f>
        <v>265</v>
      </c>
      <c r="K20" s="76">
        <f>J20</f>
        <v>265</v>
      </c>
      <c r="L20" s="171" t="s">
        <v>130</v>
      </c>
      <c r="M20" s="69">
        <v>1</v>
      </c>
      <c r="N20" s="77" t="s">
        <v>35</v>
      </c>
    </row>
    <row r="21" spans="1:14" s="106" customFormat="1">
      <c r="A21" s="112" t="s">
        <v>30</v>
      </c>
      <c r="B21" s="30">
        <v>1995</v>
      </c>
      <c r="C21" s="29">
        <v>66.3</v>
      </c>
      <c r="D21" s="31" t="s">
        <v>31</v>
      </c>
      <c r="E21" s="31" t="s">
        <v>22</v>
      </c>
      <c r="F21" s="30">
        <v>24</v>
      </c>
      <c r="G21" s="91">
        <v>108</v>
      </c>
      <c r="H21" s="91">
        <v>130</v>
      </c>
      <c r="I21" s="79">
        <f>H21/2</f>
        <v>65</v>
      </c>
      <c r="J21" s="161">
        <f>G21+I21</f>
        <v>173</v>
      </c>
      <c r="K21" s="80">
        <f>J21</f>
        <v>173</v>
      </c>
      <c r="L21" s="172" t="s">
        <v>131</v>
      </c>
      <c r="M21" s="174" t="s">
        <v>134</v>
      </c>
      <c r="N21" s="82" t="s">
        <v>23</v>
      </c>
    </row>
    <row r="22" spans="1:14" s="106" customFormat="1">
      <c r="A22" s="111" t="s">
        <v>37</v>
      </c>
      <c r="B22" s="59">
        <v>1998</v>
      </c>
      <c r="C22" s="60">
        <v>65.2</v>
      </c>
      <c r="D22" s="59">
        <v>1</v>
      </c>
      <c r="E22" s="49" t="s">
        <v>38</v>
      </c>
      <c r="F22" s="30">
        <v>24</v>
      </c>
      <c r="G22" s="59">
        <v>70</v>
      </c>
      <c r="H22" s="59">
        <v>99</v>
      </c>
      <c r="I22" s="79">
        <f>H22/2</f>
        <v>49.5</v>
      </c>
      <c r="J22" s="161">
        <f>G22+I22</f>
        <v>119.5</v>
      </c>
      <c r="K22" s="79">
        <v>119.5</v>
      </c>
      <c r="L22" s="173" t="s">
        <v>132</v>
      </c>
      <c r="M22" s="59">
        <v>1</v>
      </c>
      <c r="N22" s="81" t="s">
        <v>39</v>
      </c>
    </row>
    <row r="23" spans="1:14" s="106" customFormat="1">
      <c r="A23" s="108" t="s">
        <v>40</v>
      </c>
      <c r="B23" s="36">
        <v>1998</v>
      </c>
      <c r="C23" s="37">
        <v>67.2</v>
      </c>
      <c r="D23" s="31" t="s">
        <v>21</v>
      </c>
      <c r="E23" s="49" t="s">
        <v>28</v>
      </c>
      <c r="F23" s="30">
        <v>24</v>
      </c>
      <c r="G23" s="78">
        <v>30</v>
      </c>
      <c r="H23" s="78">
        <v>31</v>
      </c>
      <c r="I23" s="79">
        <f>H23/2</f>
        <v>15.5</v>
      </c>
      <c r="J23" s="161">
        <f>G23+I23</f>
        <v>45.5</v>
      </c>
      <c r="K23" s="79">
        <f>J23</f>
        <v>45.5</v>
      </c>
      <c r="L23" s="169">
        <v>4</v>
      </c>
      <c r="M23" s="165" t="s">
        <v>133</v>
      </c>
      <c r="N23" s="81" t="s">
        <v>41</v>
      </c>
    </row>
    <row r="24" spans="1:14" s="106" customFormat="1" ht="19.5" thickBot="1">
      <c r="A24" s="167" t="s">
        <v>36</v>
      </c>
      <c r="B24" s="50">
        <v>1997</v>
      </c>
      <c r="C24" s="51">
        <v>63.2</v>
      </c>
      <c r="D24" s="50" t="s">
        <v>21</v>
      </c>
      <c r="E24" s="52" t="s">
        <v>25</v>
      </c>
      <c r="F24" s="53">
        <v>24</v>
      </c>
      <c r="G24" s="50">
        <v>11</v>
      </c>
      <c r="H24" s="50">
        <v>30</v>
      </c>
      <c r="I24" s="83">
        <f>H24/2</f>
        <v>15</v>
      </c>
      <c r="J24" s="162">
        <f>G24+I24</f>
        <v>26</v>
      </c>
      <c r="K24" s="84">
        <f>J24</f>
        <v>26</v>
      </c>
      <c r="L24" s="170">
        <v>5</v>
      </c>
      <c r="M24" s="175" t="s">
        <v>133</v>
      </c>
      <c r="N24" s="85" t="s">
        <v>26</v>
      </c>
    </row>
    <row r="25" spans="1:14" s="106" customFormat="1" ht="19.5" thickBot="1">
      <c r="A25" s="281" t="s">
        <v>42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</row>
    <row r="26" spans="1:14" s="106" customFormat="1">
      <c r="A26" s="110" t="s">
        <v>43</v>
      </c>
      <c r="B26" s="55">
        <v>1993</v>
      </c>
      <c r="C26" s="56">
        <v>72.599999999999994</v>
      </c>
      <c r="D26" s="57" t="s">
        <v>31</v>
      </c>
      <c r="E26" s="48" t="s">
        <v>22</v>
      </c>
      <c r="F26" s="55">
        <v>24</v>
      </c>
      <c r="G26" s="86">
        <v>124</v>
      </c>
      <c r="H26" s="86">
        <v>167</v>
      </c>
      <c r="I26" s="75">
        <f>H26/2</f>
        <v>83.5</v>
      </c>
      <c r="J26" s="75">
        <f>G26+I26</f>
        <v>207.5</v>
      </c>
      <c r="K26" s="75">
        <f>J26</f>
        <v>207.5</v>
      </c>
      <c r="L26" s="153" t="s">
        <v>130</v>
      </c>
      <c r="M26" s="180" t="s">
        <v>134</v>
      </c>
      <c r="N26" s="327" t="s">
        <v>159</v>
      </c>
    </row>
    <row r="27" spans="1:14" s="106" customFormat="1">
      <c r="A27" s="112" t="s">
        <v>47</v>
      </c>
      <c r="B27" s="30">
        <v>1997</v>
      </c>
      <c r="C27" s="29">
        <v>70.8</v>
      </c>
      <c r="D27" s="31" t="s">
        <v>31</v>
      </c>
      <c r="E27" s="49" t="s">
        <v>34</v>
      </c>
      <c r="F27" s="30">
        <v>24</v>
      </c>
      <c r="G27" s="91">
        <v>115</v>
      </c>
      <c r="H27" s="91">
        <v>151</v>
      </c>
      <c r="I27" s="79">
        <f>H27/2</f>
        <v>75.5</v>
      </c>
      <c r="J27" s="79">
        <f>G27+I27</f>
        <v>190.5</v>
      </c>
      <c r="K27" s="79">
        <f t="shared" ref="K27:K30" si="2">J27</f>
        <v>190.5</v>
      </c>
      <c r="L27" s="151" t="s">
        <v>131</v>
      </c>
      <c r="M27" s="174" t="s">
        <v>134</v>
      </c>
      <c r="N27" s="94" t="s">
        <v>48</v>
      </c>
    </row>
    <row r="28" spans="1:14" s="106" customFormat="1">
      <c r="A28" s="112" t="s">
        <v>44</v>
      </c>
      <c r="B28" s="30">
        <v>1994</v>
      </c>
      <c r="C28" s="29">
        <v>68.900000000000006</v>
      </c>
      <c r="D28" s="31" t="s">
        <v>21</v>
      </c>
      <c r="E28" s="49" t="s">
        <v>38</v>
      </c>
      <c r="F28" s="30">
        <v>24</v>
      </c>
      <c r="G28" s="91">
        <v>49</v>
      </c>
      <c r="H28" s="91">
        <v>164</v>
      </c>
      <c r="I28" s="79">
        <f>H28/2</f>
        <v>82</v>
      </c>
      <c r="J28" s="79">
        <f>G28+I28</f>
        <v>131</v>
      </c>
      <c r="K28" s="79">
        <f t="shared" si="2"/>
        <v>131</v>
      </c>
      <c r="L28" s="151" t="s">
        <v>132</v>
      </c>
      <c r="M28" s="174" t="s">
        <v>134</v>
      </c>
      <c r="N28" s="94" t="s">
        <v>39</v>
      </c>
    </row>
    <row r="29" spans="1:14" s="106" customFormat="1">
      <c r="A29" s="108" t="s">
        <v>49</v>
      </c>
      <c r="B29" s="30">
        <v>1997</v>
      </c>
      <c r="C29" s="29">
        <v>71.900000000000006</v>
      </c>
      <c r="D29" s="31" t="s">
        <v>21</v>
      </c>
      <c r="E29" s="49" t="s">
        <v>34</v>
      </c>
      <c r="F29" s="30">
        <v>24</v>
      </c>
      <c r="G29" s="78">
        <v>49</v>
      </c>
      <c r="H29" s="182">
        <v>40</v>
      </c>
      <c r="I29" s="79">
        <f>H29/2</f>
        <v>20</v>
      </c>
      <c r="J29" s="79">
        <f>G29+I29</f>
        <v>69</v>
      </c>
      <c r="K29" s="79">
        <f t="shared" si="2"/>
        <v>69</v>
      </c>
      <c r="L29" s="92">
        <v>4</v>
      </c>
      <c r="M29" s="174" t="s">
        <v>133</v>
      </c>
      <c r="N29" s="94" t="s">
        <v>50</v>
      </c>
    </row>
    <row r="30" spans="1:14" s="106" customFormat="1" ht="19.5" thickBot="1">
      <c r="A30" s="113" t="s">
        <v>45</v>
      </c>
      <c r="B30" s="53">
        <v>1996</v>
      </c>
      <c r="C30" s="65">
        <v>68.599999999999994</v>
      </c>
      <c r="D30" s="63" t="s">
        <v>21</v>
      </c>
      <c r="E30" s="52" t="s">
        <v>46</v>
      </c>
      <c r="F30" s="53">
        <v>24</v>
      </c>
      <c r="G30" s="90">
        <v>2</v>
      </c>
      <c r="H30" s="90">
        <v>1</v>
      </c>
      <c r="I30" s="83">
        <f>H30/2</f>
        <v>0.5</v>
      </c>
      <c r="J30" s="83">
        <f>G30+I30</f>
        <v>2.5</v>
      </c>
      <c r="K30" s="83">
        <f t="shared" si="2"/>
        <v>2.5</v>
      </c>
      <c r="L30" s="95">
        <v>5</v>
      </c>
      <c r="M30" s="181" t="s">
        <v>133</v>
      </c>
      <c r="N30" s="97"/>
    </row>
    <row r="31" spans="1:14" s="106" customFormat="1" ht="19.5" thickBot="1">
      <c r="A31" s="281" t="s">
        <v>51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</row>
    <row r="32" spans="1:14" s="106" customFormat="1">
      <c r="A32" s="107" t="s">
        <v>52</v>
      </c>
      <c r="B32" s="46">
        <v>1995</v>
      </c>
      <c r="C32" s="47">
        <v>78</v>
      </c>
      <c r="D32" s="57" t="s">
        <v>31</v>
      </c>
      <c r="E32" s="48" t="s">
        <v>22</v>
      </c>
      <c r="F32" s="46">
        <v>24</v>
      </c>
      <c r="G32" s="74">
        <v>130</v>
      </c>
      <c r="H32" s="74">
        <v>138</v>
      </c>
      <c r="I32" s="75">
        <f t="shared" ref="I32:I33" si="3">H32/2</f>
        <v>69</v>
      </c>
      <c r="J32" s="75">
        <f>G32+I32</f>
        <v>199</v>
      </c>
      <c r="K32" s="75">
        <v>199</v>
      </c>
      <c r="L32" s="153" t="s">
        <v>130</v>
      </c>
      <c r="M32" s="164" t="s">
        <v>133</v>
      </c>
      <c r="N32" s="77" t="s">
        <v>53</v>
      </c>
    </row>
    <row r="33" spans="1:14" s="106" customFormat="1" ht="19.5" thickBot="1">
      <c r="A33" s="109" t="s">
        <v>54</v>
      </c>
      <c r="B33" s="61">
        <v>1998</v>
      </c>
      <c r="C33" s="62">
        <v>76.599999999999994</v>
      </c>
      <c r="D33" s="63" t="s">
        <v>21</v>
      </c>
      <c r="E33" s="52" t="s">
        <v>28</v>
      </c>
      <c r="F33" s="61">
        <v>24</v>
      </c>
      <c r="G33" s="89">
        <v>42</v>
      </c>
      <c r="H33" s="89">
        <v>50</v>
      </c>
      <c r="I33" s="83">
        <f t="shared" si="3"/>
        <v>25</v>
      </c>
      <c r="J33" s="83">
        <f>G33+I33</f>
        <v>67</v>
      </c>
      <c r="K33" s="83">
        <f>J33</f>
        <v>67</v>
      </c>
      <c r="L33" s="183" t="s">
        <v>131</v>
      </c>
      <c r="M33" s="163" t="s">
        <v>133</v>
      </c>
      <c r="N33" s="85" t="s">
        <v>41</v>
      </c>
    </row>
    <row r="34" spans="1:14" s="106" customFormat="1" ht="19.5" thickBot="1">
      <c r="A34" s="280" t="s">
        <v>55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</row>
    <row r="35" spans="1:14" s="106" customFormat="1">
      <c r="A35" s="110" t="s">
        <v>56</v>
      </c>
      <c r="B35" s="55">
        <v>1998</v>
      </c>
      <c r="C35" s="56">
        <v>83.7</v>
      </c>
      <c r="D35" s="57" t="s">
        <v>21</v>
      </c>
      <c r="E35" s="57" t="s">
        <v>22</v>
      </c>
      <c r="F35" s="55">
        <v>24</v>
      </c>
      <c r="G35" s="86">
        <v>125</v>
      </c>
      <c r="H35" s="86">
        <v>172</v>
      </c>
      <c r="I35" s="196">
        <f>H35/2</f>
        <v>86</v>
      </c>
      <c r="J35" s="196">
        <f>G35+I35</f>
        <v>211</v>
      </c>
      <c r="K35" s="115">
        <f>J35</f>
        <v>211</v>
      </c>
      <c r="L35" s="153" t="s">
        <v>130</v>
      </c>
      <c r="M35" s="87" t="s">
        <v>134</v>
      </c>
      <c r="N35" s="102" t="s">
        <v>53</v>
      </c>
    </row>
    <row r="36" spans="1:14" s="106" customFormat="1">
      <c r="A36" s="112" t="s">
        <v>150</v>
      </c>
      <c r="B36" s="30">
        <v>1996</v>
      </c>
      <c r="C36" s="29">
        <v>78.5</v>
      </c>
      <c r="D36" s="31" t="s">
        <v>21</v>
      </c>
      <c r="E36" s="31" t="s">
        <v>25</v>
      </c>
      <c r="F36" s="30">
        <v>24</v>
      </c>
      <c r="G36" s="91">
        <v>24</v>
      </c>
      <c r="H36" s="91">
        <v>100</v>
      </c>
      <c r="I36" s="120">
        <f>H36/2</f>
        <v>50</v>
      </c>
      <c r="J36" s="120">
        <f>G36+I36</f>
        <v>74</v>
      </c>
      <c r="K36" s="98">
        <f t="shared" ref="K36:K39" si="4">J36</f>
        <v>74</v>
      </c>
      <c r="L36" s="151" t="s">
        <v>131</v>
      </c>
      <c r="M36" s="93" t="s">
        <v>133</v>
      </c>
      <c r="N36" s="99" t="s">
        <v>26</v>
      </c>
    </row>
    <row r="37" spans="1:14" s="106" customFormat="1">
      <c r="A37" s="112" t="s">
        <v>151</v>
      </c>
      <c r="B37" s="30">
        <v>1995</v>
      </c>
      <c r="C37" s="29">
        <v>80.3</v>
      </c>
      <c r="D37" s="31" t="s">
        <v>21</v>
      </c>
      <c r="E37" s="31" t="s">
        <v>28</v>
      </c>
      <c r="F37" s="30">
        <v>24</v>
      </c>
      <c r="G37" s="91">
        <v>30</v>
      </c>
      <c r="H37" s="91">
        <v>83</v>
      </c>
      <c r="I37" s="120">
        <f>H37/2</f>
        <v>41.5</v>
      </c>
      <c r="J37" s="120">
        <f>G37+I37</f>
        <v>71.5</v>
      </c>
      <c r="K37" s="120">
        <v>71.5</v>
      </c>
      <c r="L37" s="151" t="s">
        <v>132</v>
      </c>
      <c r="M37" s="93" t="s">
        <v>133</v>
      </c>
      <c r="N37" s="99" t="s">
        <v>41</v>
      </c>
    </row>
    <row r="38" spans="1:14" s="106" customFormat="1">
      <c r="A38" s="112" t="s">
        <v>145</v>
      </c>
      <c r="B38" s="30">
        <v>1998</v>
      </c>
      <c r="C38" s="29">
        <v>83.4</v>
      </c>
      <c r="D38" s="31" t="s">
        <v>21</v>
      </c>
      <c r="E38" s="31" t="s">
        <v>25</v>
      </c>
      <c r="F38" s="30">
        <v>24</v>
      </c>
      <c r="G38" s="91">
        <v>23</v>
      </c>
      <c r="H38" s="91">
        <v>38</v>
      </c>
      <c r="I38" s="120">
        <f>H38/2</f>
        <v>19</v>
      </c>
      <c r="J38" s="120">
        <f>G38+I38</f>
        <v>42</v>
      </c>
      <c r="K38" s="98">
        <f t="shared" si="4"/>
        <v>42</v>
      </c>
      <c r="L38" s="92">
        <v>4</v>
      </c>
      <c r="M38" s="93" t="s">
        <v>133</v>
      </c>
      <c r="N38" s="99" t="s">
        <v>26</v>
      </c>
    </row>
    <row r="39" spans="1:14" s="106" customFormat="1" ht="19.5" thickBot="1">
      <c r="A39" s="113" t="s">
        <v>57</v>
      </c>
      <c r="B39" s="53">
        <v>1997</v>
      </c>
      <c r="C39" s="65">
        <v>84.9</v>
      </c>
      <c r="D39" s="63" t="s">
        <v>21</v>
      </c>
      <c r="E39" s="195" t="s">
        <v>123</v>
      </c>
      <c r="F39" s="53">
        <v>24</v>
      </c>
      <c r="G39" s="223">
        <v>1</v>
      </c>
      <c r="H39" s="90">
        <v>19</v>
      </c>
      <c r="I39" s="116">
        <f>H39/2</f>
        <v>9.5</v>
      </c>
      <c r="J39" s="116">
        <f>G39+I39</f>
        <v>10.5</v>
      </c>
      <c r="K39" s="116">
        <f t="shared" si="4"/>
        <v>10.5</v>
      </c>
      <c r="L39" s="95">
        <v>5</v>
      </c>
      <c r="M39" s="96" t="s">
        <v>133</v>
      </c>
      <c r="N39" s="104" t="s">
        <v>58</v>
      </c>
    </row>
    <row r="40" spans="1:14" s="106" customFormat="1" ht="19.5" thickBot="1">
      <c r="A40" s="280" t="s">
        <v>59</v>
      </c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</row>
    <row r="41" spans="1:14" s="106" customFormat="1">
      <c r="A41" s="54" t="s">
        <v>60</v>
      </c>
      <c r="B41" s="55">
        <v>1997</v>
      </c>
      <c r="C41" s="56">
        <v>85.4</v>
      </c>
      <c r="D41" s="57" t="s">
        <v>31</v>
      </c>
      <c r="E41" s="57" t="s">
        <v>22</v>
      </c>
      <c r="F41" s="55">
        <v>24</v>
      </c>
      <c r="G41" s="86">
        <v>122</v>
      </c>
      <c r="H41" s="86">
        <v>100</v>
      </c>
      <c r="I41" s="196">
        <f>H41/2</f>
        <v>50</v>
      </c>
      <c r="J41" s="196">
        <f>G41+I41</f>
        <v>172</v>
      </c>
      <c r="K41" s="115">
        <f>J41</f>
        <v>172</v>
      </c>
      <c r="L41" s="153" t="s">
        <v>130</v>
      </c>
      <c r="M41" s="87" t="s">
        <v>134</v>
      </c>
      <c r="N41" s="118" t="s">
        <v>61</v>
      </c>
    </row>
    <row r="42" spans="1:14" s="106" customFormat="1">
      <c r="A42" s="28" t="s">
        <v>146</v>
      </c>
      <c r="B42" s="30">
        <v>1997</v>
      </c>
      <c r="C42" s="29">
        <v>89.7</v>
      </c>
      <c r="D42" s="31" t="s">
        <v>21</v>
      </c>
      <c r="E42" s="31" t="s">
        <v>25</v>
      </c>
      <c r="F42" s="30">
        <v>24</v>
      </c>
      <c r="G42" s="91">
        <v>59</v>
      </c>
      <c r="H42" s="91">
        <v>88</v>
      </c>
      <c r="I42" s="120">
        <f>H42/2</f>
        <v>44</v>
      </c>
      <c r="J42" s="120">
        <f>G42+I42</f>
        <v>103</v>
      </c>
      <c r="K42" s="98">
        <f t="shared" ref="K42:K43" si="5">J42</f>
        <v>103</v>
      </c>
      <c r="L42" s="151" t="s">
        <v>131</v>
      </c>
      <c r="M42" s="93" t="s">
        <v>135</v>
      </c>
      <c r="N42" s="99" t="s">
        <v>26</v>
      </c>
    </row>
    <row r="43" spans="1:14" s="106" customFormat="1" ht="19.5" thickBot="1">
      <c r="A43" s="64" t="s">
        <v>62</v>
      </c>
      <c r="B43" s="53">
        <v>1999</v>
      </c>
      <c r="C43" s="65">
        <v>91.6</v>
      </c>
      <c r="D43" s="63" t="s">
        <v>21</v>
      </c>
      <c r="E43" s="63" t="s">
        <v>38</v>
      </c>
      <c r="F43" s="53">
        <v>24</v>
      </c>
      <c r="G43" s="90">
        <v>23</v>
      </c>
      <c r="H43" s="90">
        <v>70</v>
      </c>
      <c r="I43" s="116">
        <f>H43/2</f>
        <v>35</v>
      </c>
      <c r="J43" s="116">
        <f>G43+I43</f>
        <v>58</v>
      </c>
      <c r="K43" s="117">
        <f t="shared" si="5"/>
        <v>58</v>
      </c>
      <c r="L43" s="183" t="s">
        <v>132</v>
      </c>
      <c r="M43" s="96" t="s">
        <v>133</v>
      </c>
      <c r="N43" s="104" t="s">
        <v>39</v>
      </c>
    </row>
    <row r="44" spans="1:14" s="106" customFormat="1" ht="19.5" thickBot="1">
      <c r="A44" s="279" t="s">
        <v>63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</row>
    <row r="45" spans="1:14" s="106" customFormat="1">
      <c r="A45" s="110" t="s">
        <v>64</v>
      </c>
      <c r="B45" s="55">
        <v>1995</v>
      </c>
      <c r="C45" s="198">
        <v>109</v>
      </c>
      <c r="D45" s="57" t="s">
        <v>65</v>
      </c>
      <c r="E45" s="57" t="s">
        <v>22</v>
      </c>
      <c r="F45" s="55">
        <v>24</v>
      </c>
      <c r="G45" s="86">
        <v>101</v>
      </c>
      <c r="H45" s="86">
        <v>100</v>
      </c>
      <c r="I45" s="196">
        <f>H45/2</f>
        <v>50</v>
      </c>
      <c r="J45" s="196">
        <f>G45+I45</f>
        <v>151</v>
      </c>
      <c r="K45" s="115">
        <v>151</v>
      </c>
      <c r="L45" s="153" t="s">
        <v>130</v>
      </c>
      <c r="M45" s="87" t="s">
        <v>156</v>
      </c>
      <c r="N45" s="118" t="s">
        <v>66</v>
      </c>
    </row>
    <row r="46" spans="1:14" s="106" customFormat="1">
      <c r="A46" s="112" t="s">
        <v>152</v>
      </c>
      <c r="B46" s="30">
        <v>1996</v>
      </c>
      <c r="C46" s="29">
        <v>94</v>
      </c>
      <c r="D46" s="31" t="s">
        <v>31</v>
      </c>
      <c r="E46" s="31" t="s">
        <v>28</v>
      </c>
      <c r="F46" s="30">
        <v>24</v>
      </c>
      <c r="G46" s="91">
        <v>35</v>
      </c>
      <c r="H46" s="91">
        <v>110</v>
      </c>
      <c r="I46" s="120">
        <f>H46/2</f>
        <v>55</v>
      </c>
      <c r="J46" s="120">
        <f>G46+I46</f>
        <v>90</v>
      </c>
      <c r="K46" s="98">
        <v>90</v>
      </c>
      <c r="L46" s="151" t="s">
        <v>131</v>
      </c>
      <c r="M46" s="93" t="s">
        <v>133</v>
      </c>
      <c r="N46" s="99" t="s">
        <v>41</v>
      </c>
    </row>
    <row r="47" spans="1:14" s="106" customFormat="1" ht="19.5" thickBot="1">
      <c r="A47" s="224" t="s">
        <v>147</v>
      </c>
      <c r="B47" s="53">
        <v>1998</v>
      </c>
      <c r="C47" s="114">
        <v>101.5</v>
      </c>
      <c r="D47" s="63" t="s">
        <v>21</v>
      </c>
      <c r="E47" s="63" t="s">
        <v>25</v>
      </c>
      <c r="F47" s="53">
        <v>24</v>
      </c>
      <c r="G47" s="90">
        <v>18</v>
      </c>
      <c r="H47" s="90">
        <v>50</v>
      </c>
      <c r="I47" s="116">
        <f>H47/2</f>
        <v>25</v>
      </c>
      <c r="J47" s="116">
        <f>G47+I47</f>
        <v>43</v>
      </c>
      <c r="K47" s="117">
        <v>43</v>
      </c>
      <c r="L47" s="183" t="s">
        <v>132</v>
      </c>
      <c r="M47" s="96" t="s">
        <v>133</v>
      </c>
      <c r="N47" s="104" t="s">
        <v>26</v>
      </c>
    </row>
    <row r="48" spans="1:14" s="106" customFormat="1">
      <c r="A48" s="280" t="s">
        <v>67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</row>
    <row r="49" spans="1:14" s="106" customFormat="1" ht="19.5" thickBot="1">
      <c r="A49" s="281" t="s">
        <v>68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</row>
    <row r="50" spans="1:14" s="106" customFormat="1">
      <c r="A50" s="107" t="s">
        <v>70</v>
      </c>
      <c r="B50" s="48">
        <v>1996</v>
      </c>
      <c r="C50" s="66">
        <v>52.6</v>
      </c>
      <c r="D50" s="48" t="s">
        <v>21</v>
      </c>
      <c r="E50" s="48" t="s">
        <v>28</v>
      </c>
      <c r="F50" s="48">
        <v>8</v>
      </c>
      <c r="G50" s="48"/>
      <c r="H50" s="48">
        <v>209</v>
      </c>
      <c r="I50" s="48"/>
      <c r="J50" s="48"/>
      <c r="K50" s="176">
        <f>0.15*H50</f>
        <v>31.349999999999998</v>
      </c>
      <c r="L50" s="150" t="s">
        <v>130</v>
      </c>
      <c r="M50" s="184" t="s">
        <v>133</v>
      </c>
      <c r="N50" s="88" t="s">
        <v>41</v>
      </c>
    </row>
    <row r="51" spans="1:14" s="106" customFormat="1">
      <c r="A51" s="112" t="s">
        <v>71</v>
      </c>
      <c r="B51" s="30">
        <v>1993</v>
      </c>
      <c r="C51" s="29">
        <v>43.7</v>
      </c>
      <c r="D51" s="31" t="s">
        <v>21</v>
      </c>
      <c r="E51" s="31" t="s">
        <v>34</v>
      </c>
      <c r="F51" s="30">
        <v>8</v>
      </c>
      <c r="G51" s="91"/>
      <c r="H51" s="91">
        <v>207</v>
      </c>
      <c r="I51" s="79"/>
      <c r="J51" s="79"/>
      <c r="K51" s="177">
        <f>0.15*H51</f>
        <v>31.049999999999997</v>
      </c>
      <c r="L51" s="151" t="s">
        <v>131</v>
      </c>
      <c r="M51" s="174" t="s">
        <v>133</v>
      </c>
      <c r="N51" s="103" t="s">
        <v>72</v>
      </c>
    </row>
    <row r="52" spans="1:14" s="106" customFormat="1">
      <c r="A52" s="146" t="s">
        <v>129</v>
      </c>
      <c r="B52" s="49">
        <v>1997</v>
      </c>
      <c r="C52" s="67">
        <v>56.2</v>
      </c>
      <c r="D52" s="49" t="s">
        <v>21</v>
      </c>
      <c r="E52" s="49" t="s">
        <v>25</v>
      </c>
      <c r="F52" s="49">
        <v>8</v>
      </c>
      <c r="G52" s="49"/>
      <c r="H52" s="49">
        <v>120</v>
      </c>
      <c r="I52" s="49"/>
      <c r="J52" s="49"/>
      <c r="K52" s="177">
        <f>0.15*H52</f>
        <v>18</v>
      </c>
      <c r="L52" s="152" t="s">
        <v>132</v>
      </c>
      <c r="M52" s="185" t="s">
        <v>133</v>
      </c>
      <c r="N52" s="82" t="s">
        <v>26</v>
      </c>
    </row>
    <row r="53" spans="1:14" s="106" customFormat="1" ht="19.5" thickBot="1">
      <c r="A53" s="109" t="s">
        <v>69</v>
      </c>
      <c r="B53" s="52">
        <v>1998</v>
      </c>
      <c r="C53" s="68">
        <v>57.2</v>
      </c>
      <c r="D53" s="52" t="s">
        <v>21</v>
      </c>
      <c r="E53" s="52" t="s">
        <v>46</v>
      </c>
      <c r="F53" s="52">
        <v>8</v>
      </c>
      <c r="G53" s="52"/>
      <c r="H53" s="52">
        <v>45</v>
      </c>
      <c r="I53" s="52"/>
      <c r="J53" s="52"/>
      <c r="K53" s="178">
        <f>0.15*H53</f>
        <v>6.75</v>
      </c>
      <c r="L53" s="100">
        <v>4</v>
      </c>
      <c r="M53" s="186" t="s">
        <v>133</v>
      </c>
      <c r="N53" s="101"/>
    </row>
    <row r="54" spans="1:14" s="106" customFormat="1">
      <c r="A54" s="121"/>
      <c r="B54" s="122"/>
      <c r="C54" s="123"/>
      <c r="D54" s="124"/>
      <c r="E54" s="124"/>
      <c r="F54" s="122"/>
      <c r="G54" s="125"/>
      <c r="H54" s="125"/>
      <c r="I54" s="144"/>
      <c r="J54" s="144"/>
      <c r="K54" s="145"/>
      <c r="L54" s="135"/>
      <c r="M54" s="136"/>
      <c r="N54" s="121"/>
    </row>
    <row r="55" spans="1:14" s="106" customFormat="1" ht="19.5" thickBot="1">
      <c r="A55" s="281" t="s">
        <v>73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</row>
    <row r="56" spans="1:14" s="106" customFormat="1">
      <c r="A56" s="110" t="s">
        <v>76</v>
      </c>
      <c r="B56" s="55">
        <v>1997</v>
      </c>
      <c r="C56" s="56">
        <v>62.5</v>
      </c>
      <c r="D56" s="57" t="s">
        <v>65</v>
      </c>
      <c r="E56" s="57" t="s">
        <v>34</v>
      </c>
      <c r="F56" s="55">
        <v>16</v>
      </c>
      <c r="G56" s="86"/>
      <c r="H56" s="86">
        <v>215</v>
      </c>
      <c r="I56" s="75"/>
      <c r="J56" s="75"/>
      <c r="K56" s="179">
        <f>0.6*H56</f>
        <v>129</v>
      </c>
      <c r="L56" s="153" t="s">
        <v>130</v>
      </c>
      <c r="M56" s="180" t="s">
        <v>134</v>
      </c>
      <c r="N56" s="102" t="s">
        <v>77</v>
      </c>
    </row>
    <row r="57" spans="1:14" s="106" customFormat="1">
      <c r="A57" s="108" t="s">
        <v>74</v>
      </c>
      <c r="B57" s="49">
        <v>1996</v>
      </c>
      <c r="C57" s="49">
        <v>61.5</v>
      </c>
      <c r="D57" s="49">
        <v>1</v>
      </c>
      <c r="E57" s="49" t="s">
        <v>25</v>
      </c>
      <c r="F57" s="49">
        <v>16</v>
      </c>
      <c r="G57" s="49"/>
      <c r="H57" s="49">
        <v>120</v>
      </c>
      <c r="I57" s="49"/>
      <c r="J57" s="49"/>
      <c r="K57" s="177">
        <f>0.6*H57</f>
        <v>72</v>
      </c>
      <c r="L57" s="152" t="s">
        <v>131</v>
      </c>
      <c r="M57" s="49">
        <v>1</v>
      </c>
      <c r="N57" s="82" t="s">
        <v>48</v>
      </c>
    </row>
    <row r="58" spans="1:14" s="106" customFormat="1" ht="19.5" thickBot="1">
      <c r="A58" s="109" t="s">
        <v>75</v>
      </c>
      <c r="B58" s="52">
        <v>1998</v>
      </c>
      <c r="C58" s="68">
        <v>60.8</v>
      </c>
      <c r="D58" s="52" t="s">
        <v>21</v>
      </c>
      <c r="E58" s="52" t="s">
        <v>28</v>
      </c>
      <c r="F58" s="52">
        <v>8</v>
      </c>
      <c r="G58" s="52"/>
      <c r="H58" s="52">
        <v>127</v>
      </c>
      <c r="I58" s="52"/>
      <c r="J58" s="52"/>
      <c r="K58" s="178">
        <f>0.15*H58</f>
        <v>19.05</v>
      </c>
      <c r="L58" s="154" t="s">
        <v>132</v>
      </c>
      <c r="M58" s="186" t="s">
        <v>133</v>
      </c>
      <c r="N58" s="101" t="s">
        <v>41</v>
      </c>
    </row>
    <row r="59" spans="1:14" s="106" customFormat="1" ht="19.5" thickBot="1">
      <c r="A59" s="281" t="s">
        <v>78</v>
      </c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</row>
    <row r="60" spans="1:14" s="106" customFormat="1">
      <c r="A60" s="107" t="s">
        <v>80</v>
      </c>
      <c r="B60" s="69">
        <v>1999</v>
      </c>
      <c r="C60" s="69">
        <v>64.8</v>
      </c>
      <c r="D60" s="69" t="s">
        <v>33</v>
      </c>
      <c r="E60" s="69" t="s">
        <v>34</v>
      </c>
      <c r="F60" s="69">
        <v>16</v>
      </c>
      <c r="G60" s="74"/>
      <c r="H60" s="74">
        <v>233</v>
      </c>
      <c r="I60" s="75"/>
      <c r="J60" s="75"/>
      <c r="K60" s="48">
        <f>0.6*H60</f>
        <v>139.79999999999998</v>
      </c>
      <c r="L60" s="153" t="s">
        <v>130</v>
      </c>
      <c r="M60" s="164" t="s">
        <v>134</v>
      </c>
      <c r="N60" s="102" t="s">
        <v>35</v>
      </c>
    </row>
    <row r="61" spans="1:14" s="106" customFormat="1">
      <c r="A61" s="108" t="s">
        <v>79</v>
      </c>
      <c r="B61" s="36">
        <v>1994</v>
      </c>
      <c r="C61" s="37">
        <v>74.599999999999994</v>
      </c>
      <c r="D61" s="31" t="s">
        <v>21</v>
      </c>
      <c r="E61" s="31" t="s">
        <v>38</v>
      </c>
      <c r="F61" s="36">
        <v>12</v>
      </c>
      <c r="G61" s="78"/>
      <c r="H61" s="78">
        <v>153</v>
      </c>
      <c r="I61" s="79"/>
      <c r="J61" s="79"/>
      <c r="K61" s="49">
        <f>0.3*H61</f>
        <v>45.9</v>
      </c>
      <c r="L61" s="151" t="s">
        <v>131</v>
      </c>
      <c r="M61" s="165" t="s">
        <v>133</v>
      </c>
      <c r="N61" s="103" t="s">
        <v>39</v>
      </c>
    </row>
    <row r="62" spans="1:14" s="106" customFormat="1">
      <c r="A62" s="155" t="s">
        <v>125</v>
      </c>
      <c r="B62" s="126">
        <v>1997</v>
      </c>
      <c r="C62" s="126">
        <v>79.3</v>
      </c>
      <c r="D62" s="126" t="s">
        <v>21</v>
      </c>
      <c r="E62" s="126" t="s">
        <v>38</v>
      </c>
      <c r="F62" s="126">
        <v>12</v>
      </c>
      <c r="G62" s="127"/>
      <c r="H62" s="127">
        <v>113</v>
      </c>
      <c r="I62" s="119"/>
      <c r="J62" s="119"/>
      <c r="K62" s="137">
        <f>0.3*H62</f>
        <v>33.9</v>
      </c>
      <c r="L62" s="156" t="s">
        <v>132</v>
      </c>
      <c r="M62" s="187" t="s">
        <v>133</v>
      </c>
      <c r="N62" s="138" t="s">
        <v>39</v>
      </c>
    </row>
    <row r="63" spans="1:14" s="106" customFormat="1" ht="19.5" thickBot="1">
      <c r="A63" s="113" t="s">
        <v>81</v>
      </c>
      <c r="B63" s="53">
        <v>1997</v>
      </c>
      <c r="C63" s="65">
        <v>73.900000000000006</v>
      </c>
      <c r="D63" s="63" t="s">
        <v>21</v>
      </c>
      <c r="E63" s="63" t="s">
        <v>28</v>
      </c>
      <c r="F63" s="53">
        <v>8</v>
      </c>
      <c r="G63" s="90"/>
      <c r="H63" s="90">
        <v>218</v>
      </c>
      <c r="I63" s="83"/>
      <c r="J63" s="83"/>
      <c r="K63" s="52">
        <f>0.15*H63</f>
        <v>32.699999999999996</v>
      </c>
      <c r="L63" s="95">
        <v>4</v>
      </c>
      <c r="M63" s="181" t="s">
        <v>133</v>
      </c>
      <c r="N63" s="104" t="s">
        <v>41</v>
      </c>
    </row>
    <row r="64" spans="1:14" s="106" customFormat="1">
      <c r="A64" s="128"/>
      <c r="B64" s="128"/>
      <c r="C64" s="129"/>
      <c r="D64" s="128"/>
      <c r="E64" s="128"/>
      <c r="F64" s="128"/>
      <c r="G64" s="128"/>
      <c r="H64" s="128"/>
      <c r="I64" s="128"/>
      <c r="J64" s="128"/>
      <c r="K64" s="139"/>
      <c r="L64" s="128"/>
      <c r="M64" s="128"/>
      <c r="N64" s="128"/>
    </row>
    <row r="65" spans="1:14" s="106" customFormat="1" ht="20.25">
      <c r="A65" s="130" t="s">
        <v>82</v>
      </c>
      <c r="B65" s="328" t="s">
        <v>126</v>
      </c>
      <c r="C65" s="272"/>
      <c r="D65" s="272"/>
      <c r="E65" s="131"/>
      <c r="F65" s="329" t="s">
        <v>83</v>
      </c>
      <c r="G65" s="132"/>
      <c r="H65" s="132"/>
      <c r="I65" s="140"/>
      <c r="J65" s="273" t="s">
        <v>160</v>
      </c>
      <c r="K65" s="274"/>
      <c r="L65" s="274"/>
      <c r="M65" s="274"/>
      <c r="N65" s="133"/>
    </row>
    <row r="66" spans="1:14" s="106" customFormat="1" ht="20.25">
      <c r="A66" s="130"/>
      <c r="B66" s="147" t="s">
        <v>127</v>
      </c>
      <c r="C66" s="147"/>
      <c r="D66" s="147"/>
      <c r="E66" s="131"/>
      <c r="F66" s="243" t="s">
        <v>85</v>
      </c>
      <c r="G66" s="243"/>
      <c r="H66" s="243"/>
      <c r="I66" s="140"/>
      <c r="J66" s="275" t="s">
        <v>161</v>
      </c>
      <c r="K66" s="244"/>
      <c r="L66" s="244"/>
      <c r="M66" s="244"/>
      <c r="N66" s="133"/>
    </row>
    <row r="67" spans="1:14" s="106" customFormat="1" ht="20.25">
      <c r="A67" s="130"/>
      <c r="B67" s="276" t="s">
        <v>84</v>
      </c>
      <c r="C67" s="243"/>
      <c r="D67" s="243"/>
      <c r="E67" s="131"/>
      <c r="F67" s="276" t="s">
        <v>155</v>
      </c>
      <c r="G67" s="243"/>
      <c r="H67" s="243"/>
      <c r="I67" s="140"/>
      <c r="J67" s="277" t="s">
        <v>162</v>
      </c>
      <c r="K67" s="278"/>
      <c r="L67" s="278"/>
      <c r="M67" s="278"/>
      <c r="N67" s="133"/>
    </row>
    <row r="68" spans="1:14" s="106" customFormat="1" ht="20.25">
      <c r="A68" s="130"/>
      <c r="B68" s="130"/>
      <c r="C68" s="134"/>
      <c r="D68" s="130"/>
      <c r="E68" s="131"/>
      <c r="F68" s="130"/>
      <c r="G68" s="130"/>
      <c r="H68" s="130"/>
      <c r="I68" s="140"/>
      <c r="J68" s="141"/>
      <c r="K68" s="142"/>
      <c r="L68" s="141"/>
      <c r="M68" s="143"/>
      <c r="N68" s="133"/>
    </row>
    <row r="69" spans="1:14" s="106" customFormat="1" ht="20.25">
      <c r="A69" s="130" t="s">
        <v>86</v>
      </c>
      <c r="B69" s="243" t="s">
        <v>87</v>
      </c>
      <c r="C69" s="243"/>
      <c r="D69" s="243"/>
      <c r="E69" s="131"/>
      <c r="F69" s="243" t="s">
        <v>88</v>
      </c>
      <c r="G69" s="243"/>
      <c r="H69" s="243"/>
      <c r="I69" s="140"/>
      <c r="J69" s="244" t="s">
        <v>89</v>
      </c>
      <c r="K69" s="244"/>
      <c r="L69" s="244"/>
      <c r="M69" s="244"/>
      <c r="N69" s="133"/>
    </row>
    <row r="70" spans="1:14" s="106" customFormat="1">
      <c r="A70" s="41"/>
      <c r="B70" s="42"/>
      <c r="C70" s="43"/>
      <c r="D70" s="9"/>
      <c r="E70" s="42"/>
      <c r="F70" s="42"/>
      <c r="G70" s="42"/>
      <c r="H70" s="42"/>
      <c r="I70" s="71"/>
      <c r="J70" s="71"/>
      <c r="K70" s="72"/>
      <c r="L70" s="42"/>
      <c r="M70" s="73"/>
      <c r="N70" s="10"/>
    </row>
    <row r="71" spans="1:14" s="106" customFormat="1">
      <c r="A71" s="41"/>
      <c r="B71" s="330"/>
      <c r="C71" s="43"/>
      <c r="D71" s="9"/>
      <c r="E71" s="42"/>
      <c r="F71" s="42"/>
      <c r="G71" s="42"/>
      <c r="H71" s="42"/>
      <c r="I71" s="71"/>
      <c r="J71" s="71"/>
      <c r="K71" s="72"/>
      <c r="L71" s="42"/>
      <c r="M71" s="73"/>
      <c r="N71" s="10"/>
    </row>
    <row r="72" spans="1:14" s="106" customFormat="1">
      <c r="A72" s="271"/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73"/>
      <c r="N72" s="10"/>
    </row>
    <row r="73" spans="1:14" s="106" customFormat="1">
      <c r="A73" s="271"/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73"/>
      <c r="N73" s="10"/>
    </row>
    <row r="74" spans="1:14" s="106" customFormat="1">
      <c r="A74" s="245"/>
      <c r="B74" s="245"/>
      <c r="C74" s="245"/>
      <c r="D74" s="245"/>
      <c r="E74" s="245"/>
      <c r="F74" s="245"/>
      <c r="G74" s="245"/>
      <c r="H74" s="245"/>
      <c r="I74" s="245"/>
      <c r="J74" s="71"/>
      <c r="K74" s="72"/>
      <c r="L74" s="42"/>
      <c r="M74" s="73"/>
      <c r="N74" s="10"/>
    </row>
    <row r="75" spans="1:14" s="106" customFormat="1">
      <c r="A75" s="41"/>
      <c r="B75" s="42"/>
      <c r="C75" s="43"/>
      <c r="D75" s="9"/>
      <c r="E75" s="42"/>
      <c r="F75" s="42"/>
      <c r="G75" s="42"/>
      <c r="H75" s="42"/>
      <c r="I75" s="71"/>
      <c r="J75" s="71"/>
      <c r="K75" s="72"/>
      <c r="L75" s="42"/>
      <c r="M75" s="73"/>
      <c r="N75" s="10"/>
    </row>
    <row r="76" spans="1:14" s="106" customFormat="1">
      <c r="A76" s="41"/>
      <c r="B76" s="42"/>
      <c r="C76" s="43"/>
      <c r="D76" s="9"/>
      <c r="E76" s="42"/>
      <c r="F76" s="42"/>
      <c r="G76" s="42"/>
      <c r="H76" s="42"/>
      <c r="I76" s="71"/>
      <c r="J76" s="71"/>
      <c r="K76" s="72"/>
      <c r="L76" s="42"/>
      <c r="M76" s="73"/>
      <c r="N76" s="10"/>
    </row>
    <row r="77" spans="1:14" s="106" customFormat="1">
      <c r="A77" s="41"/>
      <c r="B77" s="42"/>
      <c r="C77" s="43"/>
      <c r="D77" s="9"/>
      <c r="E77" s="42"/>
      <c r="F77" s="42"/>
      <c r="G77" s="42"/>
      <c r="H77" s="42"/>
      <c r="I77" s="71"/>
      <c r="J77" s="71"/>
      <c r="K77" s="72"/>
      <c r="L77" s="42"/>
      <c r="M77" s="73"/>
      <c r="N77" s="10"/>
    </row>
    <row r="78" spans="1:14" s="106" customFormat="1">
      <c r="A78" s="41"/>
      <c r="B78" s="42"/>
      <c r="C78" s="43"/>
      <c r="D78" s="9"/>
      <c r="E78" s="42"/>
      <c r="F78" s="42"/>
      <c r="G78" s="42"/>
      <c r="H78" s="42"/>
      <c r="I78" s="71"/>
      <c r="J78" s="71"/>
      <c r="K78" s="72"/>
      <c r="L78" s="42"/>
      <c r="M78" s="73"/>
      <c r="N78" s="10"/>
    </row>
    <row r="79" spans="1:14" s="106" customFormat="1">
      <c r="A79" s="41"/>
      <c r="B79" s="42"/>
      <c r="C79" s="43"/>
      <c r="D79" s="9"/>
      <c r="E79" s="42"/>
      <c r="F79" s="42"/>
      <c r="G79" s="42"/>
      <c r="H79" s="42"/>
      <c r="I79" s="71"/>
      <c r="J79" s="71"/>
      <c r="K79" s="72"/>
      <c r="L79" s="42"/>
      <c r="M79" s="73"/>
      <c r="N79" s="10"/>
    </row>
    <row r="80" spans="1:14" s="106" customFormat="1">
      <c r="A80" s="41"/>
      <c r="B80" s="42"/>
      <c r="C80" s="43"/>
      <c r="D80" s="9"/>
      <c r="E80" s="42"/>
      <c r="F80" s="42"/>
      <c r="G80" s="42"/>
      <c r="H80" s="42"/>
      <c r="I80" s="71"/>
      <c r="J80" s="71"/>
      <c r="K80" s="72"/>
      <c r="L80" s="42"/>
      <c r="M80" s="73"/>
      <c r="N80" s="10"/>
    </row>
    <row r="81" spans="1:15" s="106" customFormat="1">
      <c r="A81" s="41"/>
      <c r="B81" s="42"/>
      <c r="C81" s="43"/>
      <c r="D81" s="9"/>
      <c r="E81" s="42"/>
      <c r="F81" s="42"/>
      <c r="G81" s="42"/>
      <c r="H81" s="42"/>
      <c r="I81" s="71"/>
      <c r="J81" s="71"/>
      <c r="K81" s="72"/>
      <c r="L81" s="42"/>
      <c r="M81" s="73"/>
      <c r="N81" s="10"/>
    </row>
    <row r="82" spans="1:15" s="106" customFormat="1">
      <c r="A82" s="41"/>
      <c r="B82" s="42"/>
      <c r="C82" s="43"/>
      <c r="D82" s="9"/>
      <c r="E82" s="42"/>
      <c r="F82" s="42"/>
      <c r="G82" s="42"/>
      <c r="H82" s="42"/>
      <c r="I82" s="71"/>
      <c r="J82" s="71"/>
      <c r="K82" s="72"/>
      <c r="L82" s="42"/>
      <c r="M82" s="73"/>
      <c r="N82" s="10"/>
    </row>
    <row r="83" spans="1:15" s="106" customFormat="1">
      <c r="A83" s="41"/>
      <c r="B83" s="42"/>
      <c r="C83" s="43"/>
      <c r="D83" s="9"/>
      <c r="E83" s="42"/>
      <c r="F83" s="42"/>
      <c r="G83" s="42"/>
      <c r="H83" s="42"/>
      <c r="I83" s="71"/>
      <c r="J83" s="71"/>
      <c r="K83" s="72"/>
      <c r="L83" s="42"/>
      <c r="M83" s="73"/>
      <c r="N83" s="10"/>
    </row>
    <row r="84" spans="1:15" s="106" customFormat="1">
      <c r="A84" s="41"/>
      <c r="B84" s="42"/>
      <c r="C84" s="43"/>
      <c r="D84" s="9"/>
      <c r="E84" s="42"/>
      <c r="F84" s="42"/>
      <c r="G84" s="42"/>
      <c r="H84" s="42"/>
      <c r="I84" s="71"/>
      <c r="J84" s="71"/>
      <c r="K84" s="72"/>
      <c r="L84" s="42"/>
      <c r="M84" s="73"/>
      <c r="N84" s="10"/>
    </row>
    <row r="85" spans="1:15" s="106" customFormat="1">
      <c r="A85" s="41"/>
      <c r="B85" s="42"/>
      <c r="C85" s="43"/>
      <c r="D85" s="9"/>
      <c r="E85" s="42"/>
      <c r="F85" s="42"/>
      <c r="G85" s="42"/>
      <c r="H85" s="42"/>
      <c r="I85" s="71"/>
      <c r="J85" s="71"/>
      <c r="K85" s="72"/>
      <c r="L85" s="42"/>
      <c r="M85" s="73"/>
      <c r="N85" s="10"/>
    </row>
    <row r="86" spans="1:15" s="106" customFormat="1">
      <c r="A86" s="41"/>
      <c r="B86" s="42"/>
      <c r="C86" s="43"/>
      <c r="D86" s="9"/>
      <c r="E86" s="42"/>
      <c r="F86" s="42"/>
      <c r="G86" s="42"/>
      <c r="H86" s="42"/>
      <c r="I86" s="71"/>
      <c r="J86" s="71"/>
      <c r="K86" s="72"/>
      <c r="L86" s="42"/>
      <c r="M86" s="73"/>
      <c r="N86" s="10"/>
    </row>
    <row r="87" spans="1:15">
      <c r="O87" s="106"/>
    </row>
  </sheetData>
  <sortState ref="A45:O47">
    <sortCondition descending="1" ref="J45:J47"/>
  </sortState>
  <mergeCells count="47">
    <mergeCell ref="A1:N1"/>
    <mergeCell ref="A2:N2"/>
    <mergeCell ref="A3:N3"/>
    <mergeCell ref="A4:N4"/>
    <mergeCell ref="A5:B5"/>
    <mergeCell ref="C5:L5"/>
    <mergeCell ref="N5:O5"/>
    <mergeCell ref="C7:E7"/>
    <mergeCell ref="H7:L7"/>
    <mergeCell ref="H8:I8"/>
    <mergeCell ref="A14:N14"/>
    <mergeCell ref="A15:N15"/>
    <mergeCell ref="N8:N13"/>
    <mergeCell ref="H10:I13"/>
    <mergeCell ref="A19:N19"/>
    <mergeCell ref="A25:N25"/>
    <mergeCell ref="A31:N31"/>
    <mergeCell ref="A34:N34"/>
    <mergeCell ref="A40:N40"/>
    <mergeCell ref="A44:N44"/>
    <mergeCell ref="A48:N48"/>
    <mergeCell ref="A49:N49"/>
    <mergeCell ref="A55:N55"/>
    <mergeCell ref="A59:N59"/>
    <mergeCell ref="B65:D65"/>
    <mergeCell ref="J65:M65"/>
    <mergeCell ref="F66:H66"/>
    <mergeCell ref="J66:M66"/>
    <mergeCell ref="B67:D67"/>
    <mergeCell ref="F67:H67"/>
    <mergeCell ref="J67:M67"/>
    <mergeCell ref="B69:D69"/>
    <mergeCell ref="F69:H69"/>
    <mergeCell ref="J69:M69"/>
    <mergeCell ref="A74:I74"/>
    <mergeCell ref="A8:A13"/>
    <mergeCell ref="B8:B13"/>
    <mergeCell ref="C8:C13"/>
    <mergeCell ref="D8:D13"/>
    <mergeCell ref="E8:E13"/>
    <mergeCell ref="F8:F13"/>
    <mergeCell ref="G8:G13"/>
    <mergeCell ref="J8:J13"/>
    <mergeCell ref="K8:K13"/>
    <mergeCell ref="L8:L13"/>
    <mergeCell ref="M8:M13"/>
    <mergeCell ref="A72:L73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7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workbookViewId="0">
      <selection activeCell="N20" sqref="N19:N20"/>
    </sheetView>
  </sheetViews>
  <sheetFormatPr defaultColWidth="9" defaultRowHeight="15"/>
  <cols>
    <col min="1" max="3" width="12.7109375" customWidth="1"/>
    <col min="4" max="4" width="34.28515625" customWidth="1"/>
    <col min="5" max="5" width="14.7109375" customWidth="1"/>
    <col min="6" max="6" width="15.42578125" style="18" customWidth="1"/>
    <col min="7" max="8" width="12.7109375" customWidth="1"/>
  </cols>
  <sheetData>
    <row r="1" spans="1:8" ht="15.95" customHeight="1">
      <c r="A1" s="288" t="s">
        <v>90</v>
      </c>
      <c r="B1" s="288"/>
      <c r="C1" s="288"/>
      <c r="D1" s="288"/>
      <c r="E1" s="288"/>
      <c r="F1" s="288"/>
      <c r="G1" s="288"/>
      <c r="H1" s="288"/>
    </row>
    <row r="2" spans="1:8" ht="15.95" customHeight="1">
      <c r="A2" s="288" t="s">
        <v>0</v>
      </c>
      <c r="B2" s="288"/>
      <c r="C2" s="288"/>
      <c r="D2" s="288"/>
      <c r="E2" s="288"/>
      <c r="F2" s="288"/>
      <c r="G2" s="288"/>
      <c r="H2" s="288"/>
    </row>
    <row r="3" spans="1:8" ht="12.75" customHeight="1">
      <c r="A3" s="19"/>
      <c r="B3" s="19"/>
      <c r="C3" s="19"/>
      <c r="D3" s="19"/>
      <c r="E3" s="19"/>
      <c r="F3" s="20"/>
      <c r="G3" s="19"/>
      <c r="H3" s="19"/>
    </row>
    <row r="4" spans="1:8" ht="15.95" customHeight="1">
      <c r="A4" s="304" t="s">
        <v>2</v>
      </c>
      <c r="B4" s="305"/>
      <c r="C4" s="305"/>
      <c r="D4" s="305" t="s">
        <v>3</v>
      </c>
      <c r="E4" s="305"/>
      <c r="F4" s="299" t="s">
        <v>4</v>
      </c>
      <c r="G4" s="299"/>
      <c r="H4" s="299"/>
    </row>
    <row r="5" spans="1:8" ht="15.75" hidden="1" customHeight="1">
      <c r="A5" s="21"/>
      <c r="B5" s="21"/>
      <c r="C5" s="21"/>
      <c r="D5" s="21"/>
      <c r="E5" s="21"/>
      <c r="F5" s="22"/>
      <c r="G5" s="22"/>
      <c r="H5" s="22"/>
    </row>
    <row r="6" spans="1:8" s="17" customFormat="1" ht="18" customHeight="1">
      <c r="A6"/>
      <c r="B6"/>
      <c r="C6"/>
      <c r="D6" s="299" t="s">
        <v>91</v>
      </c>
      <c r="E6" s="299"/>
      <c r="F6" s="300"/>
      <c r="G6" s="300"/>
      <c r="H6" s="300"/>
    </row>
    <row r="7" spans="1:8" s="17" customFormat="1" ht="15.95" customHeight="1" thickBot="1"/>
    <row r="8" spans="1:8" s="17" customFormat="1" ht="15.95" customHeight="1">
      <c r="A8" s="208"/>
      <c r="B8" s="209"/>
      <c r="C8" s="210" t="s">
        <v>9</v>
      </c>
      <c r="D8" s="211" t="s">
        <v>122</v>
      </c>
      <c r="E8" s="301"/>
      <c r="F8" s="301"/>
      <c r="G8" s="212"/>
      <c r="H8" s="213"/>
    </row>
    <row r="9" spans="1:8" s="17" customFormat="1" ht="15.95" customHeight="1">
      <c r="A9" s="206" t="s">
        <v>92</v>
      </c>
      <c r="B9" s="297" t="s">
        <v>93</v>
      </c>
      <c r="C9" s="39" t="s">
        <v>94</v>
      </c>
      <c r="D9" s="297" t="s">
        <v>95</v>
      </c>
      <c r="E9" s="207" t="s">
        <v>154</v>
      </c>
      <c r="F9" s="40" t="s">
        <v>97</v>
      </c>
      <c r="G9" s="297" t="s">
        <v>98</v>
      </c>
      <c r="H9" s="302" t="s">
        <v>99</v>
      </c>
    </row>
    <row r="10" spans="1:8" s="17" customFormat="1" ht="15.95" customHeight="1">
      <c r="A10" s="204" t="s">
        <v>100</v>
      </c>
      <c r="B10" s="298"/>
      <c r="C10" s="25" t="s">
        <v>101</v>
      </c>
      <c r="D10" s="298"/>
      <c r="E10" s="203" t="s">
        <v>102</v>
      </c>
      <c r="F10" s="26" t="s">
        <v>103</v>
      </c>
      <c r="G10" s="298"/>
      <c r="H10" s="293"/>
    </row>
    <row r="11" spans="1:8" s="17" customFormat="1" ht="15.95" customHeight="1">
      <c r="A11" s="295">
        <v>1</v>
      </c>
      <c r="B11" s="194">
        <v>1</v>
      </c>
      <c r="C11" s="27" t="s">
        <v>136</v>
      </c>
      <c r="D11" s="28" t="s">
        <v>43</v>
      </c>
      <c r="E11" s="30">
        <v>1993</v>
      </c>
      <c r="F11" s="29">
        <v>72.599999999999994</v>
      </c>
      <c r="G11" s="31" t="s">
        <v>31</v>
      </c>
      <c r="H11" s="201">
        <v>55</v>
      </c>
    </row>
    <row r="12" spans="1:8" s="17" customFormat="1" ht="15.95" customHeight="1">
      <c r="A12" s="295"/>
      <c r="B12" s="194">
        <v>2</v>
      </c>
      <c r="C12" s="27" t="s">
        <v>137</v>
      </c>
      <c r="D12" s="28" t="s">
        <v>141</v>
      </c>
      <c r="E12" s="36">
        <v>1995</v>
      </c>
      <c r="F12" s="37">
        <v>78</v>
      </c>
      <c r="G12" s="31" t="s">
        <v>31</v>
      </c>
      <c r="H12" s="201">
        <v>57</v>
      </c>
    </row>
    <row r="13" spans="1:8" s="17" customFormat="1" ht="15.95" customHeight="1">
      <c r="A13" s="295"/>
      <c r="B13" s="194">
        <v>3</v>
      </c>
      <c r="C13" s="27" t="s">
        <v>138</v>
      </c>
      <c r="D13" s="28" t="s">
        <v>142</v>
      </c>
      <c r="E13" s="30">
        <v>1998</v>
      </c>
      <c r="F13" s="29">
        <v>83.7</v>
      </c>
      <c r="G13" s="31" t="s">
        <v>21</v>
      </c>
      <c r="H13" s="201">
        <v>48</v>
      </c>
    </row>
    <row r="14" spans="1:8" s="17" customFormat="1" ht="15.95" customHeight="1">
      <c r="A14" s="295"/>
      <c r="B14" s="194">
        <v>4</v>
      </c>
      <c r="C14" s="27" t="s">
        <v>139</v>
      </c>
      <c r="D14" s="28" t="s">
        <v>60</v>
      </c>
      <c r="E14" s="30">
        <v>1997</v>
      </c>
      <c r="F14" s="29">
        <v>85.4</v>
      </c>
      <c r="G14" s="31" t="s">
        <v>31</v>
      </c>
      <c r="H14" s="201">
        <v>37</v>
      </c>
    </row>
    <row r="15" spans="1:8" s="17" customFormat="1" ht="15.95" customHeight="1">
      <c r="A15" s="295"/>
      <c r="B15" s="194">
        <v>5</v>
      </c>
      <c r="C15" s="27" t="s">
        <v>140</v>
      </c>
      <c r="D15" s="28" t="s">
        <v>64</v>
      </c>
      <c r="E15" s="30">
        <v>1995</v>
      </c>
      <c r="F15" s="32">
        <v>109</v>
      </c>
      <c r="G15" s="31" t="s">
        <v>65</v>
      </c>
      <c r="H15" s="201">
        <v>65</v>
      </c>
    </row>
    <row r="16" spans="1:8" s="17" customFormat="1" ht="15.95" customHeight="1" thickBot="1">
      <c r="A16" s="296"/>
      <c r="B16" s="292" t="s">
        <v>104</v>
      </c>
      <c r="C16" s="292"/>
      <c r="D16" s="292"/>
      <c r="E16" s="292"/>
      <c r="F16" s="292"/>
      <c r="G16" s="292"/>
      <c r="H16" s="202">
        <v>262</v>
      </c>
    </row>
    <row r="17" spans="1:8" s="17" customFormat="1" ht="6.75" customHeight="1" thickBot="1">
      <c r="A17" s="33"/>
      <c r="B17" s="33"/>
      <c r="C17" s="33"/>
      <c r="D17" s="33"/>
      <c r="E17" s="33"/>
      <c r="F17" s="33"/>
      <c r="G17" s="33"/>
      <c r="H17" s="34"/>
    </row>
    <row r="18" spans="1:8" s="17" customFormat="1" ht="15.95" customHeight="1">
      <c r="A18" s="208"/>
      <c r="B18" s="209"/>
      <c r="C18" s="210" t="s">
        <v>105</v>
      </c>
      <c r="D18" s="215" t="s">
        <v>28</v>
      </c>
      <c r="E18" s="301"/>
      <c r="F18" s="301"/>
      <c r="G18" s="212"/>
      <c r="H18" s="213"/>
    </row>
    <row r="19" spans="1:8" s="17" customFormat="1" ht="15.95" customHeight="1">
      <c r="A19" s="206" t="s">
        <v>92</v>
      </c>
      <c r="B19" s="297" t="s">
        <v>93</v>
      </c>
      <c r="C19" s="39" t="s">
        <v>94</v>
      </c>
      <c r="D19" s="297" t="s">
        <v>95</v>
      </c>
      <c r="E19" s="193" t="s">
        <v>96</v>
      </c>
      <c r="F19" s="40" t="s">
        <v>97</v>
      </c>
      <c r="G19" s="297" t="s">
        <v>98</v>
      </c>
      <c r="H19" s="302" t="s">
        <v>99</v>
      </c>
    </row>
    <row r="20" spans="1:8" s="17" customFormat="1" ht="15.95" customHeight="1">
      <c r="A20" s="205" t="s">
        <v>100</v>
      </c>
      <c r="B20" s="298"/>
      <c r="C20" s="25" t="s">
        <v>101</v>
      </c>
      <c r="D20" s="298"/>
      <c r="E20" s="192" t="s">
        <v>102</v>
      </c>
      <c r="F20" s="26" t="s">
        <v>103</v>
      </c>
      <c r="G20" s="298"/>
      <c r="H20" s="293"/>
    </row>
    <row r="21" spans="1:8" s="17" customFormat="1" ht="15.95" customHeight="1">
      <c r="A21" s="295">
        <v>2</v>
      </c>
      <c r="B21" s="197">
        <v>1</v>
      </c>
      <c r="C21" s="188" t="s">
        <v>143</v>
      </c>
      <c r="D21" s="35" t="s">
        <v>27</v>
      </c>
      <c r="E21" s="36">
        <v>1998</v>
      </c>
      <c r="F21" s="37">
        <v>61.9</v>
      </c>
      <c r="G21" s="49" t="s">
        <v>21</v>
      </c>
      <c r="H21" s="201">
        <v>28</v>
      </c>
    </row>
    <row r="22" spans="1:8" s="17" customFormat="1" ht="15.95" customHeight="1">
      <c r="A22" s="295"/>
      <c r="B22" s="197">
        <v>2</v>
      </c>
      <c r="C22" s="188" t="s">
        <v>148</v>
      </c>
      <c r="D22" s="35" t="s">
        <v>40</v>
      </c>
      <c r="E22" s="36">
        <v>1998</v>
      </c>
      <c r="F22" s="37">
        <v>67.2</v>
      </c>
      <c r="G22" s="31" t="s">
        <v>21</v>
      </c>
      <c r="H22" s="201">
        <v>29</v>
      </c>
    </row>
    <row r="23" spans="1:8" s="17" customFormat="1" ht="15.95" customHeight="1">
      <c r="A23" s="295"/>
      <c r="B23" s="197">
        <v>3</v>
      </c>
      <c r="C23" s="188" t="s">
        <v>137</v>
      </c>
      <c r="D23" s="35" t="s">
        <v>54</v>
      </c>
      <c r="E23" s="36">
        <v>1998</v>
      </c>
      <c r="F23" s="37">
        <v>76.599999999999994</v>
      </c>
      <c r="G23" s="31" t="s">
        <v>21</v>
      </c>
      <c r="H23" s="201">
        <v>18</v>
      </c>
    </row>
    <row r="24" spans="1:8" s="17" customFormat="1" ht="15.95" customHeight="1">
      <c r="A24" s="295"/>
      <c r="B24" s="197">
        <v>4</v>
      </c>
      <c r="C24" s="188" t="s">
        <v>138</v>
      </c>
      <c r="D24" s="149" t="s">
        <v>151</v>
      </c>
      <c r="E24" s="30">
        <v>1995</v>
      </c>
      <c r="F24" s="29">
        <v>80.3</v>
      </c>
      <c r="G24" s="31" t="s">
        <v>21</v>
      </c>
      <c r="H24" s="201">
        <v>22</v>
      </c>
    </row>
    <row r="25" spans="1:8" s="17" customFormat="1" ht="15.95" customHeight="1">
      <c r="A25" s="295"/>
      <c r="B25" s="197">
        <v>5</v>
      </c>
      <c r="C25" s="188" t="s">
        <v>140</v>
      </c>
      <c r="D25" s="189" t="s">
        <v>153</v>
      </c>
      <c r="E25" s="30">
        <v>1996</v>
      </c>
      <c r="F25" s="29">
        <v>94</v>
      </c>
      <c r="G25" s="31" t="s">
        <v>31</v>
      </c>
      <c r="H25" s="201">
        <v>33</v>
      </c>
    </row>
    <row r="26" spans="1:8" s="17" customFormat="1" ht="15.75" customHeight="1" thickBot="1">
      <c r="A26" s="296"/>
      <c r="B26" s="292" t="s">
        <v>104</v>
      </c>
      <c r="C26" s="292"/>
      <c r="D26" s="292"/>
      <c r="E26" s="292"/>
      <c r="F26" s="292"/>
      <c r="G26" s="292"/>
      <c r="H26" s="202">
        <v>130</v>
      </c>
    </row>
    <row r="27" spans="1:8" s="17" customFormat="1" ht="9" customHeight="1" thickBot="1">
      <c r="A27" s="38"/>
      <c r="B27" s="33"/>
      <c r="C27" s="33"/>
      <c r="D27" s="33"/>
      <c r="E27" s="33"/>
      <c r="F27" s="33"/>
      <c r="G27" s="33"/>
      <c r="H27" s="34"/>
    </row>
    <row r="28" spans="1:8" s="17" customFormat="1" ht="15.75" customHeight="1">
      <c r="A28" s="199"/>
      <c r="B28" s="200"/>
      <c r="C28" s="214" t="s">
        <v>105</v>
      </c>
      <c r="D28" s="242" t="s">
        <v>25</v>
      </c>
      <c r="E28" s="303"/>
      <c r="F28" s="303"/>
      <c r="G28" s="216"/>
      <c r="H28" s="217"/>
    </row>
    <row r="29" spans="1:8" s="17" customFormat="1" ht="15.75" customHeight="1">
      <c r="A29" s="219" t="s">
        <v>92</v>
      </c>
      <c r="B29" s="298" t="s">
        <v>93</v>
      </c>
      <c r="C29" s="23" t="s">
        <v>94</v>
      </c>
      <c r="D29" s="298" t="s">
        <v>95</v>
      </c>
      <c r="E29" s="191" t="s">
        <v>96</v>
      </c>
      <c r="F29" s="24" t="s">
        <v>97</v>
      </c>
      <c r="G29" s="298" t="s">
        <v>98</v>
      </c>
      <c r="H29" s="293" t="s">
        <v>99</v>
      </c>
    </row>
    <row r="30" spans="1:8" s="17" customFormat="1" ht="15.95" customHeight="1">
      <c r="A30" s="204" t="s">
        <v>100</v>
      </c>
      <c r="B30" s="298"/>
      <c r="C30" s="25" t="s">
        <v>101</v>
      </c>
      <c r="D30" s="298"/>
      <c r="E30" s="192" t="s">
        <v>102</v>
      </c>
      <c r="F30" s="26" t="s">
        <v>103</v>
      </c>
      <c r="G30" s="298"/>
      <c r="H30" s="293"/>
    </row>
    <row r="31" spans="1:8" s="17" customFormat="1" ht="15.95" customHeight="1">
      <c r="A31" s="295">
        <v>3</v>
      </c>
      <c r="B31" s="238">
        <v>1</v>
      </c>
      <c r="C31" s="236" t="s">
        <v>143</v>
      </c>
      <c r="D31" s="237" t="s">
        <v>24</v>
      </c>
      <c r="E31" s="232">
        <v>1996</v>
      </c>
      <c r="F31" s="233">
        <v>57.7</v>
      </c>
      <c r="G31" s="234" t="s">
        <v>21</v>
      </c>
      <c r="H31" s="239">
        <v>31</v>
      </c>
    </row>
    <row r="32" spans="1:8" s="17" customFormat="1" ht="15.95" customHeight="1">
      <c r="A32" s="295"/>
      <c r="B32" s="238">
        <v>2</v>
      </c>
      <c r="C32" s="236" t="s">
        <v>138</v>
      </c>
      <c r="D32" s="237" t="s">
        <v>144</v>
      </c>
      <c r="E32" s="229">
        <v>1996</v>
      </c>
      <c r="F32" s="228">
        <v>78.5</v>
      </c>
      <c r="G32" s="230" t="s">
        <v>21</v>
      </c>
      <c r="H32" s="241">
        <v>22</v>
      </c>
    </row>
    <row r="33" spans="1:8" s="17" customFormat="1" ht="15.95" customHeight="1">
      <c r="A33" s="295"/>
      <c r="B33" s="238">
        <v>3</v>
      </c>
      <c r="C33" s="236" t="s">
        <v>138</v>
      </c>
      <c r="D33" s="235" t="s">
        <v>145</v>
      </c>
      <c r="E33" s="229">
        <v>1998</v>
      </c>
      <c r="F33" s="228">
        <v>83.4</v>
      </c>
      <c r="G33" s="230" t="s">
        <v>21</v>
      </c>
      <c r="H33" s="239">
        <v>17</v>
      </c>
    </row>
    <row r="34" spans="1:8" s="17" customFormat="1" ht="15.95" customHeight="1">
      <c r="A34" s="295"/>
      <c r="B34" s="238">
        <v>4</v>
      </c>
      <c r="C34" s="236" t="s">
        <v>139</v>
      </c>
      <c r="D34" s="237" t="s">
        <v>146</v>
      </c>
      <c r="E34" s="229">
        <v>1997</v>
      </c>
      <c r="F34" s="228">
        <v>89.7</v>
      </c>
      <c r="G34" s="230" t="s">
        <v>21</v>
      </c>
      <c r="H34" s="239">
        <v>31</v>
      </c>
    </row>
    <row r="35" spans="1:8" s="17" customFormat="1" ht="15.95" customHeight="1">
      <c r="A35" s="295"/>
      <c r="B35" s="238">
        <v>5</v>
      </c>
      <c r="C35" s="236" t="s">
        <v>140</v>
      </c>
      <c r="D35" s="237" t="s">
        <v>147</v>
      </c>
      <c r="E35" s="229">
        <v>1998</v>
      </c>
      <c r="F35" s="231">
        <v>101.5</v>
      </c>
      <c r="G35" s="230" t="s">
        <v>21</v>
      </c>
      <c r="H35" s="239">
        <v>11</v>
      </c>
    </row>
    <row r="36" spans="1:8" s="17" customFormat="1" ht="15.95" customHeight="1" thickBot="1">
      <c r="A36" s="218"/>
      <c r="B36" s="292" t="s">
        <v>104</v>
      </c>
      <c r="C36" s="292"/>
      <c r="D36" s="292"/>
      <c r="E36" s="292"/>
      <c r="F36" s="292"/>
      <c r="G36" s="292"/>
      <c r="H36" s="240">
        <v>112</v>
      </c>
    </row>
    <row r="37" spans="1:8" s="17" customFormat="1" ht="9.75" customHeight="1" thickBot="1">
      <c r="A37" s="38"/>
      <c r="B37" s="33"/>
      <c r="C37" s="33"/>
      <c r="D37" s="33"/>
      <c r="E37" s="33"/>
      <c r="F37" s="33"/>
      <c r="G37" s="33"/>
      <c r="H37" s="34"/>
    </row>
    <row r="38" spans="1:8" s="17" customFormat="1" ht="15.95" customHeight="1">
      <c r="A38" s="199"/>
      <c r="B38" s="200"/>
      <c r="C38" s="214" t="s">
        <v>105</v>
      </c>
      <c r="D38" s="215" t="s">
        <v>34</v>
      </c>
      <c r="E38" s="303"/>
      <c r="F38" s="303"/>
      <c r="G38" s="216"/>
      <c r="H38" s="217"/>
    </row>
    <row r="39" spans="1:8" s="17" customFormat="1" ht="15.95" customHeight="1">
      <c r="A39" s="219" t="s">
        <v>92</v>
      </c>
      <c r="B39" s="298" t="s">
        <v>93</v>
      </c>
      <c r="C39" s="23" t="s">
        <v>94</v>
      </c>
      <c r="D39" s="298" t="s">
        <v>95</v>
      </c>
      <c r="E39" s="191" t="s">
        <v>96</v>
      </c>
      <c r="F39" s="24" t="s">
        <v>97</v>
      </c>
      <c r="G39" s="298" t="s">
        <v>98</v>
      </c>
      <c r="H39" s="293" t="s">
        <v>99</v>
      </c>
    </row>
    <row r="40" spans="1:8" s="17" customFormat="1" ht="15.95" customHeight="1">
      <c r="A40" s="204" t="s">
        <v>100</v>
      </c>
      <c r="B40" s="298"/>
      <c r="C40" s="25" t="s">
        <v>101</v>
      </c>
      <c r="D40" s="298"/>
      <c r="E40" s="192" t="s">
        <v>102</v>
      </c>
      <c r="F40" s="26" t="s">
        <v>103</v>
      </c>
      <c r="G40" s="298"/>
      <c r="H40" s="293"/>
    </row>
    <row r="41" spans="1:8" s="17" customFormat="1" ht="15.95" customHeight="1">
      <c r="A41" s="295">
        <v>4</v>
      </c>
      <c r="B41" s="194">
        <v>1</v>
      </c>
      <c r="C41" s="188" t="s">
        <v>148</v>
      </c>
      <c r="D41" s="58" t="s">
        <v>32</v>
      </c>
      <c r="E41" s="59">
        <v>1997</v>
      </c>
      <c r="F41" s="60">
        <v>68</v>
      </c>
      <c r="G41" s="59" t="s">
        <v>33</v>
      </c>
      <c r="H41" s="201">
        <v>74</v>
      </c>
    </row>
    <row r="42" spans="1:8" s="17" customFormat="1" ht="15.95" customHeight="1">
      <c r="A42" s="295"/>
      <c r="B42" s="194">
        <v>2</v>
      </c>
      <c r="C42" s="188" t="s">
        <v>136</v>
      </c>
      <c r="D42" s="35" t="s">
        <v>49</v>
      </c>
      <c r="E42" s="30">
        <v>1997</v>
      </c>
      <c r="F42" s="29">
        <v>71.900000000000006</v>
      </c>
      <c r="G42" s="31" t="s">
        <v>21</v>
      </c>
      <c r="H42" s="201">
        <v>31</v>
      </c>
    </row>
    <row r="43" spans="1:8" s="17" customFormat="1" ht="15.95" customHeight="1">
      <c r="A43" s="295"/>
      <c r="B43" s="194">
        <v>3</v>
      </c>
      <c r="C43" s="188"/>
      <c r="D43" s="35"/>
      <c r="E43" s="30"/>
      <c r="F43" s="29"/>
      <c r="G43" s="31"/>
      <c r="H43" s="201"/>
    </row>
    <row r="44" spans="1:8" s="17" customFormat="1" ht="15.95" customHeight="1">
      <c r="A44" s="295"/>
      <c r="B44" s="194">
        <v>4</v>
      </c>
      <c r="C44" s="27"/>
      <c r="D44" s="28"/>
      <c r="E44" s="30"/>
      <c r="F44" s="29"/>
      <c r="G44" s="31"/>
      <c r="H44" s="201"/>
    </row>
    <row r="45" spans="1:8" s="17" customFormat="1" ht="15.95" customHeight="1">
      <c r="A45" s="295"/>
      <c r="B45" s="194">
        <v>5</v>
      </c>
      <c r="C45" s="27"/>
      <c r="D45" s="28"/>
      <c r="E45" s="30"/>
      <c r="F45" s="29"/>
      <c r="G45" s="31"/>
      <c r="H45" s="201"/>
    </row>
    <row r="46" spans="1:8" s="17" customFormat="1" ht="15.95" customHeight="1" thickBot="1">
      <c r="A46" s="296"/>
      <c r="B46" s="292" t="s">
        <v>104</v>
      </c>
      <c r="C46" s="292"/>
      <c r="D46" s="292"/>
      <c r="E46" s="292"/>
      <c r="F46" s="292"/>
      <c r="G46" s="292"/>
      <c r="H46" s="202">
        <v>105</v>
      </c>
    </row>
    <row r="47" spans="1:8" s="17" customFormat="1" ht="15.95" customHeight="1">
      <c r="A47" s="38"/>
      <c r="B47" s="33"/>
      <c r="C47" s="33"/>
      <c r="D47" s="33"/>
      <c r="E47" s="33"/>
      <c r="F47" s="33"/>
      <c r="G47" s="33"/>
      <c r="H47" s="34"/>
    </row>
    <row r="48" spans="1:8" ht="15" customHeight="1">
      <c r="A48" s="294" t="s">
        <v>106</v>
      </c>
      <c r="B48" s="294"/>
      <c r="C48" s="294"/>
      <c r="D48" s="294"/>
      <c r="E48" s="294" t="s">
        <v>107</v>
      </c>
      <c r="F48" s="294"/>
      <c r="G48" s="294"/>
      <c r="H48" s="294"/>
    </row>
  </sheetData>
  <mergeCells count="37">
    <mergeCell ref="H19:H20"/>
    <mergeCell ref="B26:G26"/>
    <mergeCell ref="E28:F28"/>
    <mergeCell ref="E38:F38"/>
    <mergeCell ref="A1:H1"/>
    <mergeCell ref="A2:H2"/>
    <mergeCell ref="A4:C4"/>
    <mergeCell ref="D4:E4"/>
    <mergeCell ref="F4:H4"/>
    <mergeCell ref="D6:E6"/>
    <mergeCell ref="F6:H6"/>
    <mergeCell ref="E8:F8"/>
    <mergeCell ref="B16:G16"/>
    <mergeCell ref="E18:F18"/>
    <mergeCell ref="B9:B10"/>
    <mergeCell ref="D9:D10"/>
    <mergeCell ref="G9:G10"/>
    <mergeCell ref="H9:H10"/>
    <mergeCell ref="D19:D20"/>
    <mergeCell ref="D29:D30"/>
    <mergeCell ref="D39:D40"/>
    <mergeCell ref="G19:G20"/>
    <mergeCell ref="G29:G30"/>
    <mergeCell ref="G39:G40"/>
    <mergeCell ref="A11:A16"/>
    <mergeCell ref="A21:A26"/>
    <mergeCell ref="A31:A35"/>
    <mergeCell ref="A41:A46"/>
    <mergeCell ref="B19:B20"/>
    <mergeCell ref="B29:B30"/>
    <mergeCell ref="B39:B40"/>
    <mergeCell ref="B46:G46"/>
    <mergeCell ref="B36:G36"/>
    <mergeCell ref="H29:H30"/>
    <mergeCell ref="H39:H40"/>
    <mergeCell ref="A48:D48"/>
    <mergeCell ref="E48:H48"/>
  </mergeCells>
  <printOptions horizontalCentered="1"/>
  <pageMargins left="0" right="0" top="0" bottom="0" header="0.31496062992125984" footer="0.31496062992125984"/>
  <pageSetup paperSize="9" scale="8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H28" sqref="H28"/>
    </sheetView>
  </sheetViews>
  <sheetFormatPr defaultColWidth="9" defaultRowHeight="15"/>
  <cols>
    <col min="1" max="1" width="19.28515625" customWidth="1"/>
    <col min="2" max="2" width="8.85546875" customWidth="1"/>
    <col min="3" max="3" width="9.140625" customWidth="1"/>
    <col min="4" max="4" width="9.28515625" customWidth="1"/>
    <col min="5" max="5" width="8.5703125" customWidth="1"/>
    <col min="6" max="6" width="9.140625" customWidth="1"/>
    <col min="7" max="7" width="8.7109375" customWidth="1"/>
    <col min="8" max="8" width="10.42578125" customWidth="1"/>
    <col min="12" max="12" width="9.7109375" style="1" customWidth="1"/>
  </cols>
  <sheetData>
    <row r="1" spans="1:14" ht="15.75">
      <c r="A1" s="316" t="s">
        <v>90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4" ht="15.75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4" ht="15.75">
      <c r="A3" s="316" t="s">
        <v>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6" spans="1:14" ht="33.75" customHeight="1">
      <c r="A6" s="317" t="s">
        <v>128</v>
      </c>
      <c r="B6" s="318"/>
      <c r="C6" s="2"/>
      <c r="D6" s="316" t="s">
        <v>108</v>
      </c>
      <c r="E6" s="316"/>
      <c r="F6" s="316"/>
      <c r="G6" s="316"/>
      <c r="H6" s="316"/>
      <c r="I6" s="316"/>
      <c r="J6" s="2"/>
      <c r="K6" s="318"/>
      <c r="L6" s="318"/>
      <c r="M6" s="318"/>
    </row>
    <row r="7" spans="1:14" ht="15.75">
      <c r="A7" s="311"/>
      <c r="B7" s="311"/>
      <c r="C7" s="2"/>
      <c r="D7" s="311" t="s">
        <v>109</v>
      </c>
      <c r="E7" s="311"/>
      <c r="F7" s="311"/>
      <c r="G7" s="311"/>
      <c r="H7" s="311"/>
      <c r="I7" s="311"/>
      <c r="J7" s="2"/>
      <c r="K7" s="311"/>
      <c r="L7" s="311"/>
    </row>
    <row r="8" spans="1:14" ht="18" customHeight="1"/>
    <row r="9" spans="1:14" ht="21.75" customHeight="1">
      <c r="A9" s="309" t="s">
        <v>9</v>
      </c>
      <c r="B9" s="312" t="s">
        <v>110</v>
      </c>
      <c r="C9" s="312"/>
      <c r="D9" s="312"/>
      <c r="E9" s="312"/>
      <c r="F9" s="312"/>
      <c r="G9" s="312"/>
      <c r="H9" s="312"/>
      <c r="I9" s="313" t="s">
        <v>111</v>
      </c>
      <c r="J9" s="314"/>
      <c r="K9" s="315"/>
      <c r="L9" s="306" t="s">
        <v>112</v>
      </c>
      <c r="M9" s="306" t="s">
        <v>13</v>
      </c>
      <c r="N9" s="306" t="s">
        <v>15</v>
      </c>
    </row>
    <row r="10" spans="1:14" ht="28.5" customHeight="1" thickBot="1">
      <c r="A10" s="310"/>
      <c r="B10" s="3" t="s">
        <v>113</v>
      </c>
      <c r="C10" s="3" t="s">
        <v>114</v>
      </c>
      <c r="D10" s="3" t="s">
        <v>115</v>
      </c>
      <c r="E10" s="3" t="s">
        <v>116</v>
      </c>
      <c r="F10" s="3" t="s">
        <v>117</v>
      </c>
      <c r="G10" s="3" t="s">
        <v>118</v>
      </c>
      <c r="H10" s="3" t="s">
        <v>119</v>
      </c>
      <c r="I10" s="11" t="s">
        <v>120</v>
      </c>
      <c r="J10" s="11" t="s">
        <v>113</v>
      </c>
      <c r="K10" s="12" t="s">
        <v>121</v>
      </c>
      <c r="L10" s="307"/>
      <c r="M10" s="307"/>
      <c r="N10" s="307"/>
    </row>
    <row r="11" spans="1:14" ht="24" customHeight="1">
      <c r="A11" s="221" t="s">
        <v>122</v>
      </c>
      <c r="B11" s="5">
        <v>8</v>
      </c>
      <c r="C11" s="5"/>
      <c r="D11" s="5">
        <v>8</v>
      </c>
      <c r="E11" s="5">
        <v>8</v>
      </c>
      <c r="F11" s="5">
        <v>8</v>
      </c>
      <c r="G11" s="5">
        <v>8</v>
      </c>
      <c r="H11" s="5">
        <v>8</v>
      </c>
      <c r="I11" s="5"/>
      <c r="J11" s="5"/>
      <c r="K11" s="5"/>
      <c r="L11" s="5">
        <v>24</v>
      </c>
      <c r="M11" s="5">
        <v>72</v>
      </c>
      <c r="N11" s="225">
        <v>1</v>
      </c>
    </row>
    <row r="12" spans="1:14" ht="24" customHeight="1">
      <c r="A12" s="4" t="s">
        <v>28</v>
      </c>
      <c r="B12" s="5">
        <v>4</v>
      </c>
      <c r="C12" s="5"/>
      <c r="D12" s="5"/>
      <c r="E12" s="5">
        <v>6</v>
      </c>
      <c r="F12" s="5">
        <v>4</v>
      </c>
      <c r="G12" s="5"/>
      <c r="H12" s="5">
        <v>6</v>
      </c>
      <c r="I12" s="5">
        <v>8</v>
      </c>
      <c r="J12" s="5">
        <v>4</v>
      </c>
      <c r="K12" s="5"/>
      <c r="L12" s="5">
        <v>18</v>
      </c>
      <c r="M12" s="5">
        <v>50</v>
      </c>
      <c r="N12" s="225">
        <v>2</v>
      </c>
    </row>
    <row r="13" spans="1:14" ht="24" customHeight="1">
      <c r="A13" s="4" t="s">
        <v>34</v>
      </c>
      <c r="B13" s="6"/>
      <c r="C13" s="6">
        <v>8</v>
      </c>
      <c r="D13" s="227" t="s">
        <v>149</v>
      </c>
      <c r="E13" s="6"/>
      <c r="F13" s="6"/>
      <c r="G13" s="6"/>
      <c r="H13" s="6"/>
      <c r="I13" s="6">
        <v>6</v>
      </c>
      <c r="J13" s="6">
        <v>8</v>
      </c>
      <c r="K13" s="6">
        <v>8</v>
      </c>
      <c r="L13" s="6">
        <v>9</v>
      </c>
      <c r="M13" s="6">
        <v>49</v>
      </c>
      <c r="N13" s="226">
        <v>3</v>
      </c>
    </row>
    <row r="14" spans="1:14" ht="24.75" customHeight="1">
      <c r="A14" s="222" t="s">
        <v>25</v>
      </c>
      <c r="B14" s="5"/>
      <c r="C14" s="5">
        <v>6</v>
      </c>
      <c r="D14" s="5"/>
      <c r="E14" s="5"/>
      <c r="F14" s="190">
        <v>6</v>
      </c>
      <c r="G14" s="5">
        <v>6</v>
      </c>
      <c r="H14" s="5">
        <v>4</v>
      </c>
      <c r="I14" s="5">
        <v>4</v>
      </c>
      <c r="J14" s="5">
        <v>6</v>
      </c>
      <c r="K14" s="5"/>
      <c r="L14" s="5">
        <v>12</v>
      </c>
      <c r="M14" s="5">
        <v>44</v>
      </c>
      <c r="N14" s="13">
        <v>4</v>
      </c>
    </row>
    <row r="15" spans="1:14" ht="25.5" customHeight="1">
      <c r="A15" s="4" t="s">
        <v>38</v>
      </c>
      <c r="B15" s="5"/>
      <c r="C15" s="5">
        <v>4</v>
      </c>
      <c r="D15" s="5"/>
      <c r="E15" s="5">
        <v>4</v>
      </c>
      <c r="F15" s="5"/>
      <c r="G15" s="5">
        <v>4</v>
      </c>
      <c r="H15" s="5"/>
      <c r="I15" s="5"/>
      <c r="J15" s="5"/>
      <c r="K15" s="190" t="s">
        <v>149</v>
      </c>
      <c r="L15" s="5"/>
      <c r="M15" s="5">
        <v>22</v>
      </c>
      <c r="N15" s="13">
        <v>5</v>
      </c>
    </row>
    <row r="16" spans="1:14" ht="25.5" customHeight="1">
      <c r="A16" s="222" t="s">
        <v>46</v>
      </c>
      <c r="B16" s="7"/>
      <c r="C16" s="7"/>
      <c r="D16" s="7">
        <v>2</v>
      </c>
      <c r="E16" s="7"/>
      <c r="F16" s="7"/>
      <c r="G16" s="7"/>
      <c r="H16" s="7"/>
      <c r="I16" s="7">
        <v>3</v>
      </c>
      <c r="J16" s="7"/>
      <c r="K16" s="7"/>
      <c r="L16" s="7"/>
      <c r="M16" s="7">
        <v>5</v>
      </c>
      <c r="N16" s="14">
        <v>6</v>
      </c>
    </row>
    <row r="17" spans="1:14" ht="30" customHeight="1" thickBot="1">
      <c r="A17" s="148" t="s">
        <v>123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5">
        <v>7</v>
      </c>
    </row>
    <row r="18" spans="1:14" ht="30" customHeight="1"/>
    <row r="19" spans="1:14" ht="18.75">
      <c r="A19" s="308" t="s">
        <v>124</v>
      </c>
      <c r="B19" s="308"/>
      <c r="C19" s="308"/>
      <c r="D19" s="308"/>
      <c r="E19" s="308"/>
      <c r="F19" s="308"/>
      <c r="G19" s="10"/>
      <c r="H19" s="308" t="s">
        <v>107</v>
      </c>
      <c r="I19" s="308"/>
      <c r="J19" s="308"/>
      <c r="K19" s="308"/>
      <c r="L19" s="308"/>
      <c r="M19" s="308"/>
      <c r="N19" s="16"/>
    </row>
    <row r="28" spans="1:14">
      <c r="H28" t="s">
        <v>163</v>
      </c>
    </row>
  </sheetData>
  <sortState ref="A11:P17">
    <sortCondition ref="N11:N17"/>
  </sortState>
  <mergeCells count="17">
    <mergeCell ref="A1:L1"/>
    <mergeCell ref="A2:L2"/>
    <mergeCell ref="A3:L3"/>
    <mergeCell ref="A6:B6"/>
    <mergeCell ref="D6:I6"/>
    <mergeCell ref="K6:M6"/>
    <mergeCell ref="A7:B7"/>
    <mergeCell ref="D7:I7"/>
    <mergeCell ref="K7:L7"/>
    <mergeCell ref="B9:H9"/>
    <mergeCell ref="I9:K9"/>
    <mergeCell ref="N9:N10"/>
    <mergeCell ref="A19:F19"/>
    <mergeCell ref="H19:M19"/>
    <mergeCell ref="A9:A10"/>
    <mergeCell ref="L9:L10"/>
    <mergeCell ref="M9:M10"/>
  </mergeCells>
  <printOptions horizontalCentered="1"/>
  <pageMargins left="0" right="0" top="0.74791666666666701" bottom="0.74791666666666701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ВУЗы</vt:lpstr>
      <vt:lpstr>Эстафета среди ВУЗов</vt:lpstr>
      <vt:lpstr>Сводный протокол среди ВУЗов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Shvanev</cp:lastModifiedBy>
  <cp:lastPrinted>2017-12-10T20:44:08Z</cp:lastPrinted>
  <dcterms:created xsi:type="dcterms:W3CDTF">2008-01-19T11:40:00Z</dcterms:created>
  <dcterms:modified xsi:type="dcterms:W3CDTF">2017-12-10T20:45:19Z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